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D002E6BA-4035-4BB4-965F-9AC46AC361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M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I82" i="1" l="1"/>
  <c r="J43" i="1"/>
  <c r="J18" i="1"/>
  <c r="I80" i="1"/>
  <c r="I55" i="1"/>
  <c r="H55" i="1"/>
  <c r="G55" i="1"/>
  <c r="J52" i="1"/>
  <c r="J97" i="1" s="1"/>
  <c r="H52" i="1"/>
  <c r="H83" i="1" s="1"/>
  <c r="G52" i="1"/>
  <c r="G83" i="1" s="1"/>
  <c r="J55" i="1"/>
  <c r="J26" i="1"/>
  <c r="I66" i="1"/>
  <c r="H47" i="1"/>
  <c r="H78" i="1" s="1"/>
  <c r="G47" i="1"/>
  <c r="G78" i="1" s="1"/>
  <c r="J47" i="1"/>
  <c r="H43" i="1"/>
  <c r="G43" i="1"/>
  <c r="I46" i="1"/>
  <c r="H64" i="1" l="1"/>
  <c r="G64" i="1"/>
  <c r="J78" i="1"/>
  <c r="J64" i="1"/>
  <c r="J69" i="1"/>
  <c r="J83" i="1"/>
  <c r="A43" i="1"/>
  <c r="I42" i="1"/>
  <c r="I67" i="1" l="1"/>
  <c r="I96" i="1"/>
  <c r="I91" i="1"/>
  <c r="I90" i="1"/>
  <c r="I89" i="1"/>
  <c r="I79" i="1"/>
  <c r="I77" i="1"/>
  <c r="I76" i="1"/>
  <c r="I75" i="1"/>
  <c r="I68" i="1"/>
  <c r="I65" i="1"/>
  <c r="I63" i="1"/>
  <c r="I62" i="1"/>
  <c r="I61" i="1"/>
  <c r="H97" i="1"/>
  <c r="I50" i="1"/>
  <c r="I48" i="1"/>
  <c r="I44" i="1"/>
  <c r="I41" i="1"/>
  <c r="I40" i="1"/>
  <c r="I39" i="1"/>
  <c r="I38" i="1"/>
  <c r="I37" i="1"/>
  <c r="I36" i="1"/>
  <c r="I35" i="1"/>
  <c r="J34" i="1"/>
  <c r="J70" i="1" s="1"/>
  <c r="H34" i="1"/>
  <c r="G34" i="1"/>
  <c r="I33" i="1"/>
  <c r="I32" i="1"/>
  <c r="I31" i="1"/>
  <c r="I30" i="1"/>
  <c r="I29" i="1"/>
  <c r="I28" i="1"/>
  <c r="I27" i="1"/>
  <c r="H26" i="1"/>
  <c r="G26" i="1"/>
  <c r="I25" i="1"/>
  <c r="I24" i="1"/>
  <c r="I23" i="1"/>
  <c r="I22" i="1"/>
  <c r="I21" i="1"/>
  <c r="I20" i="1"/>
  <c r="I19" i="1"/>
  <c r="H18" i="1"/>
  <c r="G18" i="1"/>
  <c r="I17" i="1"/>
  <c r="I16" i="1"/>
  <c r="I15" i="1"/>
  <c r="I14" i="1"/>
  <c r="I13" i="1"/>
  <c r="I12" i="1"/>
  <c r="I11" i="1"/>
  <c r="I10" i="1"/>
  <c r="I52" i="1" l="1"/>
  <c r="I97" i="1" s="1"/>
  <c r="I47" i="1"/>
  <c r="I92" i="1" s="1"/>
  <c r="I43" i="1"/>
  <c r="J84" i="1"/>
  <c r="I18" i="1"/>
  <c r="A26" i="1"/>
  <c r="J92" i="1"/>
  <c r="J98" i="1" s="1"/>
  <c r="G97" i="1"/>
  <c r="A97" i="1" s="1"/>
  <c r="I34" i="1"/>
  <c r="A64" i="1"/>
  <c r="G69" i="1"/>
  <c r="I26" i="1"/>
  <c r="A18" i="1"/>
  <c r="A34" i="1"/>
  <c r="A83" i="1"/>
  <c r="H69" i="1"/>
  <c r="G92" i="1"/>
  <c r="A78" i="1"/>
  <c r="H92" i="1"/>
  <c r="I83" i="1" l="1"/>
  <c r="I64" i="1"/>
  <c r="I78" i="1"/>
  <c r="I69" i="1"/>
  <c r="A69" i="1"/>
  <c r="A92" i="1"/>
</calcChain>
</file>

<file path=xl/sharedStrings.xml><?xml version="1.0" encoding="utf-8"?>
<sst xmlns="http://schemas.openxmlformats.org/spreadsheetml/2006/main" count="435" uniqueCount="238">
  <si>
    <t>Szent István Egyetem</t>
  </si>
  <si>
    <t>Gazdaság- és Társadalomtudományi Kar</t>
  </si>
  <si>
    <t>Szakfelelős: Dr. Papp János</t>
  </si>
  <si>
    <t>Kereskedelem és marketing alapképzési szak mintatanterve</t>
  </si>
  <si>
    <t>Nappali</t>
  </si>
  <si>
    <t>Levelező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</si>
  <si>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</si>
  <si>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</si>
  <si>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</si>
  <si>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</si>
  <si>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</si>
  <si>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</si>
  <si>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</si>
  <si>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Előadás</t>
  </si>
  <si>
    <t>Gyak.</t>
  </si>
  <si>
    <t>Kredit</t>
  </si>
  <si>
    <t>Követel-mény</t>
  </si>
  <si>
    <t>Felvétel típusa</t>
  </si>
  <si>
    <t>Előkövetelmény</t>
  </si>
  <si>
    <t>Megjegyzés</t>
  </si>
  <si>
    <t>GTK1004BAN</t>
  </si>
  <si>
    <t>GTK1004BAL</t>
  </si>
  <si>
    <t>Európai uniós alapismeretek</t>
  </si>
  <si>
    <t>Dr. Fehér István</t>
  </si>
  <si>
    <t>V</t>
  </si>
  <si>
    <t>A</t>
  </si>
  <si>
    <t>GTK1007BAN</t>
  </si>
  <si>
    <t>GTK1007BAL</t>
  </si>
  <si>
    <t>Gazdasági matematika I.</t>
  </si>
  <si>
    <t>Dr. Szelényi László</t>
  </si>
  <si>
    <t>G</t>
  </si>
  <si>
    <t>GTK1009BAN</t>
  </si>
  <si>
    <t>GTK1009BAL</t>
  </si>
  <si>
    <t>Gazdaságpszichológia</t>
  </si>
  <si>
    <t>Dr. Mihály Nikolett</t>
  </si>
  <si>
    <t>GTK1011BAN</t>
  </si>
  <si>
    <t>GTK1011BAL</t>
  </si>
  <si>
    <t>Informatika és adatbáziskezelés alapjai</t>
  </si>
  <si>
    <t>Dr. Szalay Zsigmond Gábor</t>
  </si>
  <si>
    <t>GTK1012BAL</t>
  </si>
  <si>
    <t>Környezetgazdaságtan alapjai</t>
  </si>
  <si>
    <t>Dr. Fogarassy Csaba</t>
  </si>
  <si>
    <t>GTK1015BAN</t>
  </si>
  <si>
    <t>GTK1015BAL</t>
  </si>
  <si>
    <t>Mikroökonómia</t>
  </si>
  <si>
    <t>Dr. Farkasné Dr. Fekete Mária Magdolna</t>
  </si>
  <si>
    <t>GTK1005BAN</t>
  </si>
  <si>
    <t>GTK1005BAL</t>
  </si>
  <si>
    <t>Filozófia</t>
  </si>
  <si>
    <t>Dr. Tóth Tamás (F)</t>
  </si>
  <si>
    <t>B</t>
  </si>
  <si>
    <t>Kötelezően választott 1 lehet</t>
  </si>
  <si>
    <t>GTK1010BAN</t>
  </si>
  <si>
    <t>GTK1010BAL</t>
  </si>
  <si>
    <t>Gazdaságtörténet</t>
  </si>
  <si>
    <t>Naárné Dr. Tóth Zsuzsanna Éva</t>
  </si>
  <si>
    <t>GTK2025BAN</t>
  </si>
  <si>
    <t>GTK2025BAL</t>
  </si>
  <si>
    <t>Gazdasági matematika II.</t>
  </si>
  <si>
    <t>GTK2028BAN</t>
  </si>
  <si>
    <t>GTK2028BAL</t>
  </si>
  <si>
    <t>Makroökonómia</t>
  </si>
  <si>
    <t>Dr. Molnár Márk</t>
  </si>
  <si>
    <t>GTK2029BAN</t>
  </si>
  <si>
    <t>GTK2029BAL</t>
  </si>
  <si>
    <t>Marketing</t>
  </si>
  <si>
    <t>Dr. Papp János</t>
  </si>
  <si>
    <t>GTK2030BAN</t>
  </si>
  <si>
    <t>GTK2030BAL</t>
  </si>
  <si>
    <t>Pénzügytan</t>
  </si>
  <si>
    <t>Dr. Pataki László Zsolt</t>
  </si>
  <si>
    <t>GTK2031BAN</t>
  </si>
  <si>
    <t>GTK2031BAL</t>
  </si>
  <si>
    <t>Statisztika I.</t>
  </si>
  <si>
    <t>Tóthné Dr. Lőkös Klára</t>
  </si>
  <si>
    <t>GTK2035BAN</t>
  </si>
  <si>
    <t>GTK2035BAL</t>
  </si>
  <si>
    <t>Üzleti kommunikáció</t>
  </si>
  <si>
    <t>Dr. Rudnák Ilidkó</t>
  </si>
  <si>
    <t>GTK2036BAN</t>
  </si>
  <si>
    <t>GTK2036BAL</t>
  </si>
  <si>
    <t>Vállalatgazdaságtan</t>
  </si>
  <si>
    <t>Dr. Illés Bálint Csaba</t>
  </si>
  <si>
    <t>GTK1002BAN</t>
  </si>
  <si>
    <t>GTK1002BAL</t>
  </si>
  <si>
    <t>Általános és gazdasági jogi ismeretek</t>
  </si>
  <si>
    <t>Dr. Szira Zoltán</t>
  </si>
  <si>
    <t>GTK1042BAN</t>
  </si>
  <si>
    <t>GTK1042BAL</t>
  </si>
  <si>
    <t>Marketingkutatás alapjai</t>
  </si>
  <si>
    <t>Dr. Gyenge Balázs (M)</t>
  </si>
  <si>
    <t>GTK1044BAN</t>
  </si>
  <si>
    <t>GTK1044BAL</t>
  </si>
  <si>
    <t>Nemzetközi gazdaságtan</t>
  </si>
  <si>
    <t>Dr. Constantinovits Milán</t>
  </si>
  <si>
    <t>GTK1050BAN</t>
  </si>
  <si>
    <t>GTK1050BAL</t>
  </si>
  <si>
    <t>Statisztika II.</t>
  </si>
  <si>
    <t>GTK1054BAN</t>
  </si>
  <si>
    <t>GTK1054BAL</t>
  </si>
  <si>
    <t>Számvitel alapjai</t>
  </si>
  <si>
    <t>Vajna Istvánné Dr. Tangl Anita</t>
  </si>
  <si>
    <t>GTK1058BAN</t>
  </si>
  <si>
    <t>GTK1058BAl</t>
  </si>
  <si>
    <t>Vezetés és szervezés alapjai</t>
  </si>
  <si>
    <t>Dr. Gyenge Balázs (V)</t>
  </si>
  <si>
    <t>Szabadon választható tantárgy 1.</t>
  </si>
  <si>
    <t>C</t>
  </si>
  <si>
    <t>Szakfelelős javaslata: Regionális gazdaságtan</t>
  </si>
  <si>
    <t>GTK2062BAN</t>
  </si>
  <si>
    <t>GTK2062BAL</t>
  </si>
  <si>
    <t>Emberi erőforrás menedzsment</t>
  </si>
  <si>
    <t xml:space="preserve">Gősi Imréné Dr. </t>
  </si>
  <si>
    <t>GTK2069BAN</t>
  </si>
  <si>
    <t>GTK2069BAL</t>
  </si>
  <si>
    <t>Logisztika</t>
  </si>
  <si>
    <t>Dr. Fodor Zita Júlia</t>
  </si>
  <si>
    <t>GTK2070BAN</t>
  </si>
  <si>
    <t>GTK2070BAL</t>
  </si>
  <si>
    <t>Marketingkommunikáció</t>
  </si>
  <si>
    <t>GTK2180BAN</t>
  </si>
  <si>
    <t>GTK2180BAL</t>
  </si>
  <si>
    <t>Értékesítés</t>
  </si>
  <si>
    <t>GTK2091BAN</t>
  </si>
  <si>
    <t>GTK2091BAL</t>
  </si>
  <si>
    <t>Vállalati pénzügyek</t>
  </si>
  <si>
    <t>Dr. Bárczi Judit</t>
  </si>
  <si>
    <t>GTK2064BAN</t>
  </si>
  <si>
    <t>GTK2064BAL</t>
  </si>
  <si>
    <t>Kereskedelmi jog</t>
  </si>
  <si>
    <t>GTK2083BAL</t>
  </si>
  <si>
    <t>Termelés- és szolgáltatásmenedzsment</t>
  </si>
  <si>
    <t>Szabadon választható tantárgy 2.</t>
  </si>
  <si>
    <t>GTK1110BAN</t>
  </si>
  <si>
    <t>GTK1110BAL</t>
  </si>
  <si>
    <t>Fogyasztói magatartás</t>
  </si>
  <si>
    <t>Fürediné Dr. Kovács Annamária</t>
  </si>
  <si>
    <t>Dr. Lajos Attila</t>
  </si>
  <si>
    <t>GTK1115BAN</t>
  </si>
  <si>
    <t>GTK1115BAL</t>
  </si>
  <si>
    <t>Szoftverek a marketingben</t>
  </si>
  <si>
    <t>Dr. Komáromi Nándor</t>
  </si>
  <si>
    <t>GTK1134BAN</t>
  </si>
  <si>
    <t>GTK1134BAL</t>
  </si>
  <si>
    <t>Szakdolgozat konzultáció I.</t>
  </si>
  <si>
    <t>GTK2157BAN</t>
  </si>
  <si>
    <t>GTK2157BAL</t>
  </si>
  <si>
    <t>Kereskedelmi marketing</t>
  </si>
  <si>
    <t>GTK2179BAN</t>
  </si>
  <si>
    <t>GTK2179BAL</t>
  </si>
  <si>
    <t>Üzleti tervezés</t>
  </si>
  <si>
    <t>GTK2177BAN</t>
  </si>
  <si>
    <t>GTK2177BAL</t>
  </si>
  <si>
    <t>Szakdolgozat konzultáció II.</t>
  </si>
  <si>
    <t>GTK1183BAN</t>
  </si>
  <si>
    <t>GTK1183BAL</t>
  </si>
  <si>
    <t>Szakmai gyakorlat</t>
  </si>
  <si>
    <t>Dr. Lehota József</t>
  </si>
  <si>
    <r>
      <t>A</t>
    </r>
    <r>
      <rPr>
        <vertAlign val="subscript"/>
        <sz val="8"/>
        <color indexed="8"/>
        <rFont val="Arial"/>
        <family val="2"/>
        <charset val="238"/>
      </rPr>
      <t>min</t>
    </r>
  </si>
  <si>
    <t>Ellátási lánc menedzsment specializáció</t>
  </si>
  <si>
    <t>Sz</t>
  </si>
  <si>
    <t>Tárgykód</t>
  </si>
  <si>
    <t>E</t>
  </si>
  <si>
    <t>Gy</t>
  </si>
  <si>
    <t>Kr</t>
  </si>
  <si>
    <t>K</t>
  </si>
  <si>
    <t>F.típ.</t>
  </si>
  <si>
    <t>GTK1101BAN</t>
  </si>
  <si>
    <t>GTK1101BAL</t>
  </si>
  <si>
    <t>Készletgazdálkodás</t>
  </si>
  <si>
    <t>GTK1096BAN</t>
  </si>
  <si>
    <t>GTK1096BAL</t>
  </si>
  <si>
    <t>Marketinglogisztika</t>
  </si>
  <si>
    <t>GTK1111BAN</t>
  </si>
  <si>
    <t>GTK1111BAL</t>
  </si>
  <si>
    <t>Kvalitatív marketingkutatás alapjai</t>
  </si>
  <si>
    <t>GTK2144BAN</t>
  </si>
  <si>
    <t>GTK2144BAL</t>
  </si>
  <si>
    <t>Hulladékgazdálkodás</t>
  </si>
  <si>
    <t>Dr. Aleksza László</t>
  </si>
  <si>
    <t>GTK2145BAN</t>
  </si>
  <si>
    <t>GTK2145BAL</t>
  </si>
  <si>
    <t>Szállítmányozás</t>
  </si>
  <si>
    <t>GTK2158BAN</t>
  </si>
  <si>
    <t>GTK2158BAL</t>
  </si>
  <si>
    <t>Külkereskedelmi technikák</t>
  </si>
  <si>
    <t>Marketing információs menedzsment specializáció</t>
  </si>
  <si>
    <t>GTK1112BAN</t>
  </si>
  <si>
    <t>GTK1112BAL</t>
  </si>
  <si>
    <t>Marketing döntéstámogató rendszerek</t>
  </si>
  <si>
    <t>GTK1114BAN</t>
  </si>
  <si>
    <t>GTK1114BAL</t>
  </si>
  <si>
    <t>Számítógépes vállalatirányítási rendszerek</t>
  </si>
  <si>
    <t>Dr. Kovács Árpád Endre</t>
  </si>
  <si>
    <t>GTK2156BAN</t>
  </si>
  <si>
    <t>GTK2156BAL</t>
  </si>
  <si>
    <t>Ellátási-lánc információs rendszerek</t>
  </si>
  <si>
    <t>GTK2159BAN</t>
  </si>
  <si>
    <t>GTK2159BAL</t>
  </si>
  <si>
    <t>On-line marketing és kommunikáció</t>
  </si>
  <si>
    <t>GTK2160BAN</t>
  </si>
  <si>
    <t>GTK2160BAL</t>
  </si>
  <si>
    <t>Vállalati informatikai projektek irányítása</t>
  </si>
  <si>
    <t>Élelmiszermarketing menedzsment specializáció</t>
  </si>
  <si>
    <t>Élelmiszergazdasági marketing</t>
  </si>
  <si>
    <t>GTK2143BAN</t>
  </si>
  <si>
    <t>GTK2143BAL</t>
  </si>
  <si>
    <t>Csomagolás</t>
  </si>
  <si>
    <t>Dr. Biacs Péter</t>
  </si>
  <si>
    <t>GTK1097BAL</t>
  </si>
  <si>
    <t>Minőségmenedzsment alapjai</t>
  </si>
  <si>
    <t>Miskolcziné Dr. Mikáczó Andrea</t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</si>
  <si>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</si>
  <si>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</si>
  <si>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</si>
  <si>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</si>
  <si>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</si>
  <si>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</si>
  <si>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 = Aláírás</t>
  </si>
  <si>
    <t xml:space="preserve">C = Szabadon választható </t>
  </si>
  <si>
    <r>
      <t>A</t>
    </r>
    <r>
      <rPr>
        <vertAlign val="subscript"/>
        <sz val="8"/>
        <rFont val="Arial"/>
        <family val="2"/>
        <charset val="238"/>
      </rPr>
      <t>min</t>
    </r>
    <r>
      <rPr>
        <sz val="8"/>
        <rFont val="Arial"/>
        <family val="2"/>
        <charset val="238"/>
      </rPr>
      <t xml:space="preserve"> = Minősített aláírás</t>
    </r>
  </si>
  <si>
    <t>Marketingmenedzsment alapjai</t>
  </si>
  <si>
    <t>Szabadon választható tantárgy 3.</t>
  </si>
  <si>
    <t>GTK1189BAN</t>
  </si>
  <si>
    <t>Érvényes 2019. szeptemberétől</t>
  </si>
  <si>
    <t>Szakdolgozat konzultáció III.</t>
  </si>
  <si>
    <t>Szakfelelős javaslata: Szervezeti magatartás</t>
  </si>
  <si>
    <t>Szakfelelős javaslata: E-business vagy Projektmenedzsment</t>
  </si>
  <si>
    <t>GTK1193BAN</t>
  </si>
  <si>
    <t>GTK1193BAL</t>
  </si>
  <si>
    <t>GTK2071BAN</t>
  </si>
  <si>
    <t>GTK2071BAL</t>
  </si>
  <si>
    <t>GTK1097BAN</t>
  </si>
  <si>
    <t>GTK1140BAN</t>
  </si>
  <si>
    <t>GTK1140BAL</t>
  </si>
  <si>
    <t>Dr. Farkas Attila</t>
  </si>
  <si>
    <t>Üzleti etika</t>
  </si>
  <si>
    <t>GTK1012BAN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</si>
</sst>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36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8"/>
      <color indexed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trike/>
      <sz val="8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6" fillId="3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</cellXfs>
  <cellStyles count="2">
    <cellStyle name="Normál" xfId="0" builtinId="0"/>
    <cellStyle name="Százalék 2 2" xfId="1" xr:uid="{00000000-0005-0000-0000-000001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1</xdr:col>
      <xdr:colOff>581025</xdr:colOff>
      <xdr:row>3</xdr:row>
      <xdr:rowOff>47625</xdr:rowOff>
    </xdr:to>
    <xdr:pic>
      <xdr:nvPicPr>
        <xdr:cNvPr id="2" name="Picture 4" descr="mkk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"/>
          <a:ext cx="5334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2"/>
  <sheetViews>
    <sheetView tabSelected="1" zoomScaleNormal="100" zoomScaleSheetLayoutView="85" workbookViewId="0">
      <selection activeCell="H14" sqref="H14"/>
    </sheetView>
  </sheetViews>
  <sheetFormatPr defaultColWidth="17.33203125" defaultRowHeight="15.6" x14ac:dyDescent="0.3"/>
  <cols>
    <col min="1" max="1" width="6.6640625" style="1" customWidth="1"/>
    <col min="2" max="2" width="12.6640625" style="1" customWidth="1"/>
    <col min="3" max="4" width="14.6640625" style="6" customWidth="1"/>
    <col min="5" max="5" width="38.6640625" style="104" customWidth="1"/>
    <col min="6" max="6" width="30.6640625" style="6" customWidth="1"/>
    <col min="7" max="8" width="8.6640625" style="105" customWidth="1"/>
    <col min="9" max="9" width="8.6640625" style="106" customWidth="1"/>
    <col min="10" max="10" width="8.6640625" style="107" customWidth="1"/>
    <col min="11" max="12" width="8.6640625" style="1" customWidth="1"/>
    <col min="13" max="15" width="38.6640625" style="6" customWidth="1"/>
    <col min="16" max="255" width="17.33203125" style="6"/>
    <col min="256" max="256" width="6.6640625" style="6" customWidth="1"/>
    <col min="257" max="258" width="12.6640625" style="6" customWidth="1"/>
    <col min="259" max="260" width="14.6640625" style="6" customWidth="1"/>
    <col min="261" max="261" width="38.6640625" style="6" customWidth="1"/>
    <col min="262" max="262" width="30.6640625" style="6" customWidth="1"/>
    <col min="263" max="268" width="8.6640625" style="6" customWidth="1"/>
    <col min="269" max="271" width="38.6640625" style="6" customWidth="1"/>
    <col min="272" max="511" width="17.33203125" style="6"/>
    <col min="512" max="512" width="6.6640625" style="6" customWidth="1"/>
    <col min="513" max="514" width="12.6640625" style="6" customWidth="1"/>
    <col min="515" max="516" width="14.6640625" style="6" customWidth="1"/>
    <col min="517" max="517" width="38.6640625" style="6" customWidth="1"/>
    <col min="518" max="518" width="30.6640625" style="6" customWidth="1"/>
    <col min="519" max="524" width="8.6640625" style="6" customWidth="1"/>
    <col min="525" max="527" width="38.6640625" style="6" customWidth="1"/>
    <col min="528" max="767" width="17.33203125" style="6"/>
    <col min="768" max="768" width="6.6640625" style="6" customWidth="1"/>
    <col min="769" max="770" width="12.6640625" style="6" customWidth="1"/>
    <col min="771" max="772" width="14.6640625" style="6" customWidth="1"/>
    <col min="773" max="773" width="38.6640625" style="6" customWidth="1"/>
    <col min="774" max="774" width="30.6640625" style="6" customWidth="1"/>
    <col min="775" max="780" width="8.6640625" style="6" customWidth="1"/>
    <col min="781" max="783" width="38.6640625" style="6" customWidth="1"/>
    <col min="784" max="1023" width="17.33203125" style="6"/>
    <col min="1024" max="1024" width="6.6640625" style="6" customWidth="1"/>
    <col min="1025" max="1026" width="12.6640625" style="6" customWidth="1"/>
    <col min="1027" max="1028" width="14.6640625" style="6" customWidth="1"/>
    <col min="1029" max="1029" width="38.6640625" style="6" customWidth="1"/>
    <col min="1030" max="1030" width="30.6640625" style="6" customWidth="1"/>
    <col min="1031" max="1036" width="8.6640625" style="6" customWidth="1"/>
    <col min="1037" max="1039" width="38.6640625" style="6" customWidth="1"/>
    <col min="1040" max="1279" width="17.33203125" style="6"/>
    <col min="1280" max="1280" width="6.6640625" style="6" customWidth="1"/>
    <col min="1281" max="1282" width="12.6640625" style="6" customWidth="1"/>
    <col min="1283" max="1284" width="14.6640625" style="6" customWidth="1"/>
    <col min="1285" max="1285" width="38.6640625" style="6" customWidth="1"/>
    <col min="1286" max="1286" width="30.6640625" style="6" customWidth="1"/>
    <col min="1287" max="1292" width="8.6640625" style="6" customWidth="1"/>
    <col min="1293" max="1295" width="38.6640625" style="6" customWidth="1"/>
    <col min="1296" max="1535" width="17.33203125" style="6"/>
    <col min="1536" max="1536" width="6.6640625" style="6" customWidth="1"/>
    <col min="1537" max="1538" width="12.6640625" style="6" customWidth="1"/>
    <col min="1539" max="1540" width="14.6640625" style="6" customWidth="1"/>
    <col min="1541" max="1541" width="38.6640625" style="6" customWidth="1"/>
    <col min="1542" max="1542" width="30.6640625" style="6" customWidth="1"/>
    <col min="1543" max="1548" width="8.6640625" style="6" customWidth="1"/>
    <col min="1549" max="1551" width="38.6640625" style="6" customWidth="1"/>
    <col min="1552" max="1791" width="17.33203125" style="6"/>
    <col min="1792" max="1792" width="6.6640625" style="6" customWidth="1"/>
    <col min="1793" max="1794" width="12.6640625" style="6" customWidth="1"/>
    <col min="1795" max="1796" width="14.6640625" style="6" customWidth="1"/>
    <col min="1797" max="1797" width="38.6640625" style="6" customWidth="1"/>
    <col min="1798" max="1798" width="30.6640625" style="6" customWidth="1"/>
    <col min="1799" max="1804" width="8.6640625" style="6" customWidth="1"/>
    <col min="1805" max="1807" width="38.6640625" style="6" customWidth="1"/>
    <col min="1808" max="2047" width="17.33203125" style="6"/>
    <col min="2048" max="2048" width="6.6640625" style="6" customWidth="1"/>
    <col min="2049" max="2050" width="12.6640625" style="6" customWidth="1"/>
    <col min="2051" max="2052" width="14.6640625" style="6" customWidth="1"/>
    <col min="2053" max="2053" width="38.6640625" style="6" customWidth="1"/>
    <col min="2054" max="2054" width="30.6640625" style="6" customWidth="1"/>
    <col min="2055" max="2060" width="8.6640625" style="6" customWidth="1"/>
    <col min="2061" max="2063" width="38.6640625" style="6" customWidth="1"/>
    <col min="2064" max="2303" width="17.33203125" style="6"/>
    <col min="2304" max="2304" width="6.6640625" style="6" customWidth="1"/>
    <col min="2305" max="2306" width="12.6640625" style="6" customWidth="1"/>
    <col min="2307" max="2308" width="14.6640625" style="6" customWidth="1"/>
    <col min="2309" max="2309" width="38.6640625" style="6" customWidth="1"/>
    <col min="2310" max="2310" width="30.6640625" style="6" customWidth="1"/>
    <col min="2311" max="2316" width="8.6640625" style="6" customWidth="1"/>
    <col min="2317" max="2319" width="38.6640625" style="6" customWidth="1"/>
    <col min="2320" max="2559" width="17.33203125" style="6"/>
    <col min="2560" max="2560" width="6.6640625" style="6" customWidth="1"/>
    <col min="2561" max="2562" width="12.6640625" style="6" customWidth="1"/>
    <col min="2563" max="2564" width="14.6640625" style="6" customWidth="1"/>
    <col min="2565" max="2565" width="38.6640625" style="6" customWidth="1"/>
    <col min="2566" max="2566" width="30.6640625" style="6" customWidth="1"/>
    <col min="2567" max="2572" width="8.6640625" style="6" customWidth="1"/>
    <col min="2573" max="2575" width="38.6640625" style="6" customWidth="1"/>
    <col min="2576" max="2815" width="17.33203125" style="6"/>
    <col min="2816" max="2816" width="6.6640625" style="6" customWidth="1"/>
    <col min="2817" max="2818" width="12.6640625" style="6" customWidth="1"/>
    <col min="2819" max="2820" width="14.6640625" style="6" customWidth="1"/>
    <col min="2821" max="2821" width="38.6640625" style="6" customWidth="1"/>
    <col min="2822" max="2822" width="30.6640625" style="6" customWidth="1"/>
    <col min="2823" max="2828" width="8.6640625" style="6" customWidth="1"/>
    <col min="2829" max="2831" width="38.6640625" style="6" customWidth="1"/>
    <col min="2832" max="3071" width="17.33203125" style="6"/>
    <col min="3072" max="3072" width="6.6640625" style="6" customWidth="1"/>
    <col min="3073" max="3074" width="12.6640625" style="6" customWidth="1"/>
    <col min="3075" max="3076" width="14.6640625" style="6" customWidth="1"/>
    <col min="3077" max="3077" width="38.6640625" style="6" customWidth="1"/>
    <col min="3078" max="3078" width="30.6640625" style="6" customWidth="1"/>
    <col min="3079" max="3084" width="8.6640625" style="6" customWidth="1"/>
    <col min="3085" max="3087" width="38.6640625" style="6" customWidth="1"/>
    <col min="3088" max="3327" width="17.33203125" style="6"/>
    <col min="3328" max="3328" width="6.6640625" style="6" customWidth="1"/>
    <col min="3329" max="3330" width="12.6640625" style="6" customWidth="1"/>
    <col min="3331" max="3332" width="14.6640625" style="6" customWidth="1"/>
    <col min="3333" max="3333" width="38.6640625" style="6" customWidth="1"/>
    <col min="3334" max="3334" width="30.6640625" style="6" customWidth="1"/>
    <col min="3335" max="3340" width="8.6640625" style="6" customWidth="1"/>
    <col min="3341" max="3343" width="38.6640625" style="6" customWidth="1"/>
    <col min="3344" max="3583" width="17.33203125" style="6"/>
    <col min="3584" max="3584" width="6.6640625" style="6" customWidth="1"/>
    <col min="3585" max="3586" width="12.6640625" style="6" customWidth="1"/>
    <col min="3587" max="3588" width="14.6640625" style="6" customWidth="1"/>
    <col min="3589" max="3589" width="38.6640625" style="6" customWidth="1"/>
    <col min="3590" max="3590" width="30.6640625" style="6" customWidth="1"/>
    <col min="3591" max="3596" width="8.6640625" style="6" customWidth="1"/>
    <col min="3597" max="3599" width="38.6640625" style="6" customWidth="1"/>
    <col min="3600" max="3839" width="17.33203125" style="6"/>
    <col min="3840" max="3840" width="6.6640625" style="6" customWidth="1"/>
    <col min="3841" max="3842" width="12.6640625" style="6" customWidth="1"/>
    <col min="3843" max="3844" width="14.6640625" style="6" customWidth="1"/>
    <col min="3845" max="3845" width="38.6640625" style="6" customWidth="1"/>
    <col min="3846" max="3846" width="30.6640625" style="6" customWidth="1"/>
    <col min="3847" max="3852" width="8.6640625" style="6" customWidth="1"/>
    <col min="3853" max="3855" width="38.6640625" style="6" customWidth="1"/>
    <col min="3856" max="4095" width="17.33203125" style="6"/>
    <col min="4096" max="4096" width="6.6640625" style="6" customWidth="1"/>
    <col min="4097" max="4098" width="12.6640625" style="6" customWidth="1"/>
    <col min="4099" max="4100" width="14.6640625" style="6" customWidth="1"/>
    <col min="4101" max="4101" width="38.6640625" style="6" customWidth="1"/>
    <col min="4102" max="4102" width="30.6640625" style="6" customWidth="1"/>
    <col min="4103" max="4108" width="8.6640625" style="6" customWidth="1"/>
    <col min="4109" max="4111" width="38.6640625" style="6" customWidth="1"/>
    <col min="4112" max="4351" width="17.33203125" style="6"/>
    <col min="4352" max="4352" width="6.6640625" style="6" customWidth="1"/>
    <col min="4353" max="4354" width="12.6640625" style="6" customWidth="1"/>
    <col min="4355" max="4356" width="14.6640625" style="6" customWidth="1"/>
    <col min="4357" max="4357" width="38.6640625" style="6" customWidth="1"/>
    <col min="4358" max="4358" width="30.6640625" style="6" customWidth="1"/>
    <col min="4359" max="4364" width="8.6640625" style="6" customWidth="1"/>
    <col min="4365" max="4367" width="38.6640625" style="6" customWidth="1"/>
    <col min="4368" max="4607" width="17.33203125" style="6"/>
    <col min="4608" max="4608" width="6.6640625" style="6" customWidth="1"/>
    <col min="4609" max="4610" width="12.6640625" style="6" customWidth="1"/>
    <col min="4611" max="4612" width="14.6640625" style="6" customWidth="1"/>
    <col min="4613" max="4613" width="38.6640625" style="6" customWidth="1"/>
    <col min="4614" max="4614" width="30.6640625" style="6" customWidth="1"/>
    <col min="4615" max="4620" width="8.6640625" style="6" customWidth="1"/>
    <col min="4621" max="4623" width="38.6640625" style="6" customWidth="1"/>
    <col min="4624" max="4863" width="17.33203125" style="6"/>
    <col min="4864" max="4864" width="6.6640625" style="6" customWidth="1"/>
    <col min="4865" max="4866" width="12.6640625" style="6" customWidth="1"/>
    <col min="4867" max="4868" width="14.6640625" style="6" customWidth="1"/>
    <col min="4869" max="4869" width="38.6640625" style="6" customWidth="1"/>
    <col min="4870" max="4870" width="30.6640625" style="6" customWidth="1"/>
    <col min="4871" max="4876" width="8.6640625" style="6" customWidth="1"/>
    <col min="4877" max="4879" width="38.6640625" style="6" customWidth="1"/>
    <col min="4880" max="5119" width="17.33203125" style="6"/>
    <col min="5120" max="5120" width="6.6640625" style="6" customWidth="1"/>
    <col min="5121" max="5122" width="12.6640625" style="6" customWidth="1"/>
    <col min="5123" max="5124" width="14.6640625" style="6" customWidth="1"/>
    <col min="5125" max="5125" width="38.6640625" style="6" customWidth="1"/>
    <col min="5126" max="5126" width="30.6640625" style="6" customWidth="1"/>
    <col min="5127" max="5132" width="8.6640625" style="6" customWidth="1"/>
    <col min="5133" max="5135" width="38.6640625" style="6" customWidth="1"/>
    <col min="5136" max="5375" width="17.33203125" style="6"/>
    <col min="5376" max="5376" width="6.6640625" style="6" customWidth="1"/>
    <col min="5377" max="5378" width="12.6640625" style="6" customWidth="1"/>
    <col min="5379" max="5380" width="14.6640625" style="6" customWidth="1"/>
    <col min="5381" max="5381" width="38.6640625" style="6" customWidth="1"/>
    <col min="5382" max="5382" width="30.6640625" style="6" customWidth="1"/>
    <col min="5383" max="5388" width="8.6640625" style="6" customWidth="1"/>
    <col min="5389" max="5391" width="38.6640625" style="6" customWidth="1"/>
    <col min="5392" max="5631" width="17.33203125" style="6"/>
    <col min="5632" max="5632" width="6.6640625" style="6" customWidth="1"/>
    <col min="5633" max="5634" width="12.6640625" style="6" customWidth="1"/>
    <col min="5635" max="5636" width="14.6640625" style="6" customWidth="1"/>
    <col min="5637" max="5637" width="38.6640625" style="6" customWidth="1"/>
    <col min="5638" max="5638" width="30.6640625" style="6" customWidth="1"/>
    <col min="5639" max="5644" width="8.6640625" style="6" customWidth="1"/>
    <col min="5645" max="5647" width="38.6640625" style="6" customWidth="1"/>
    <col min="5648" max="5887" width="17.33203125" style="6"/>
    <col min="5888" max="5888" width="6.6640625" style="6" customWidth="1"/>
    <col min="5889" max="5890" width="12.6640625" style="6" customWidth="1"/>
    <col min="5891" max="5892" width="14.6640625" style="6" customWidth="1"/>
    <col min="5893" max="5893" width="38.6640625" style="6" customWidth="1"/>
    <col min="5894" max="5894" width="30.6640625" style="6" customWidth="1"/>
    <col min="5895" max="5900" width="8.6640625" style="6" customWidth="1"/>
    <col min="5901" max="5903" width="38.6640625" style="6" customWidth="1"/>
    <col min="5904" max="6143" width="17.33203125" style="6"/>
    <col min="6144" max="6144" width="6.6640625" style="6" customWidth="1"/>
    <col min="6145" max="6146" width="12.6640625" style="6" customWidth="1"/>
    <col min="6147" max="6148" width="14.6640625" style="6" customWidth="1"/>
    <col min="6149" max="6149" width="38.6640625" style="6" customWidth="1"/>
    <col min="6150" max="6150" width="30.6640625" style="6" customWidth="1"/>
    <col min="6151" max="6156" width="8.6640625" style="6" customWidth="1"/>
    <col min="6157" max="6159" width="38.6640625" style="6" customWidth="1"/>
    <col min="6160" max="6399" width="17.33203125" style="6"/>
    <col min="6400" max="6400" width="6.6640625" style="6" customWidth="1"/>
    <col min="6401" max="6402" width="12.6640625" style="6" customWidth="1"/>
    <col min="6403" max="6404" width="14.6640625" style="6" customWidth="1"/>
    <col min="6405" max="6405" width="38.6640625" style="6" customWidth="1"/>
    <col min="6406" max="6406" width="30.6640625" style="6" customWidth="1"/>
    <col min="6407" max="6412" width="8.6640625" style="6" customWidth="1"/>
    <col min="6413" max="6415" width="38.6640625" style="6" customWidth="1"/>
    <col min="6416" max="6655" width="17.33203125" style="6"/>
    <col min="6656" max="6656" width="6.6640625" style="6" customWidth="1"/>
    <col min="6657" max="6658" width="12.6640625" style="6" customWidth="1"/>
    <col min="6659" max="6660" width="14.6640625" style="6" customWidth="1"/>
    <col min="6661" max="6661" width="38.6640625" style="6" customWidth="1"/>
    <col min="6662" max="6662" width="30.6640625" style="6" customWidth="1"/>
    <col min="6663" max="6668" width="8.6640625" style="6" customWidth="1"/>
    <col min="6669" max="6671" width="38.6640625" style="6" customWidth="1"/>
    <col min="6672" max="6911" width="17.33203125" style="6"/>
    <col min="6912" max="6912" width="6.6640625" style="6" customWidth="1"/>
    <col min="6913" max="6914" width="12.6640625" style="6" customWidth="1"/>
    <col min="6915" max="6916" width="14.6640625" style="6" customWidth="1"/>
    <col min="6917" max="6917" width="38.6640625" style="6" customWidth="1"/>
    <col min="6918" max="6918" width="30.6640625" style="6" customWidth="1"/>
    <col min="6919" max="6924" width="8.6640625" style="6" customWidth="1"/>
    <col min="6925" max="6927" width="38.6640625" style="6" customWidth="1"/>
    <col min="6928" max="7167" width="17.33203125" style="6"/>
    <col min="7168" max="7168" width="6.6640625" style="6" customWidth="1"/>
    <col min="7169" max="7170" width="12.6640625" style="6" customWidth="1"/>
    <col min="7171" max="7172" width="14.6640625" style="6" customWidth="1"/>
    <col min="7173" max="7173" width="38.6640625" style="6" customWidth="1"/>
    <col min="7174" max="7174" width="30.6640625" style="6" customWidth="1"/>
    <col min="7175" max="7180" width="8.6640625" style="6" customWidth="1"/>
    <col min="7181" max="7183" width="38.6640625" style="6" customWidth="1"/>
    <col min="7184" max="7423" width="17.33203125" style="6"/>
    <col min="7424" max="7424" width="6.6640625" style="6" customWidth="1"/>
    <col min="7425" max="7426" width="12.6640625" style="6" customWidth="1"/>
    <col min="7427" max="7428" width="14.6640625" style="6" customWidth="1"/>
    <col min="7429" max="7429" width="38.6640625" style="6" customWidth="1"/>
    <col min="7430" max="7430" width="30.6640625" style="6" customWidth="1"/>
    <col min="7431" max="7436" width="8.6640625" style="6" customWidth="1"/>
    <col min="7437" max="7439" width="38.6640625" style="6" customWidth="1"/>
    <col min="7440" max="7679" width="17.33203125" style="6"/>
    <col min="7680" max="7680" width="6.6640625" style="6" customWidth="1"/>
    <col min="7681" max="7682" width="12.6640625" style="6" customWidth="1"/>
    <col min="7683" max="7684" width="14.6640625" style="6" customWidth="1"/>
    <col min="7685" max="7685" width="38.6640625" style="6" customWidth="1"/>
    <col min="7686" max="7686" width="30.6640625" style="6" customWidth="1"/>
    <col min="7687" max="7692" width="8.6640625" style="6" customWidth="1"/>
    <col min="7693" max="7695" width="38.6640625" style="6" customWidth="1"/>
    <col min="7696" max="7935" width="17.33203125" style="6"/>
    <col min="7936" max="7936" width="6.6640625" style="6" customWidth="1"/>
    <col min="7937" max="7938" width="12.6640625" style="6" customWidth="1"/>
    <col min="7939" max="7940" width="14.6640625" style="6" customWidth="1"/>
    <col min="7941" max="7941" width="38.6640625" style="6" customWidth="1"/>
    <col min="7942" max="7942" width="30.6640625" style="6" customWidth="1"/>
    <col min="7943" max="7948" width="8.6640625" style="6" customWidth="1"/>
    <col min="7949" max="7951" width="38.6640625" style="6" customWidth="1"/>
    <col min="7952" max="8191" width="17.33203125" style="6"/>
    <col min="8192" max="8192" width="6.6640625" style="6" customWidth="1"/>
    <col min="8193" max="8194" width="12.6640625" style="6" customWidth="1"/>
    <col min="8195" max="8196" width="14.6640625" style="6" customWidth="1"/>
    <col min="8197" max="8197" width="38.6640625" style="6" customWidth="1"/>
    <col min="8198" max="8198" width="30.6640625" style="6" customWidth="1"/>
    <col min="8199" max="8204" width="8.6640625" style="6" customWidth="1"/>
    <col min="8205" max="8207" width="38.6640625" style="6" customWidth="1"/>
    <col min="8208" max="8447" width="17.33203125" style="6"/>
    <col min="8448" max="8448" width="6.6640625" style="6" customWidth="1"/>
    <col min="8449" max="8450" width="12.6640625" style="6" customWidth="1"/>
    <col min="8451" max="8452" width="14.6640625" style="6" customWidth="1"/>
    <col min="8453" max="8453" width="38.6640625" style="6" customWidth="1"/>
    <col min="8454" max="8454" width="30.6640625" style="6" customWidth="1"/>
    <col min="8455" max="8460" width="8.6640625" style="6" customWidth="1"/>
    <col min="8461" max="8463" width="38.6640625" style="6" customWidth="1"/>
    <col min="8464" max="8703" width="17.33203125" style="6"/>
    <col min="8704" max="8704" width="6.6640625" style="6" customWidth="1"/>
    <col min="8705" max="8706" width="12.6640625" style="6" customWidth="1"/>
    <col min="8707" max="8708" width="14.6640625" style="6" customWidth="1"/>
    <col min="8709" max="8709" width="38.6640625" style="6" customWidth="1"/>
    <col min="8710" max="8710" width="30.6640625" style="6" customWidth="1"/>
    <col min="8711" max="8716" width="8.6640625" style="6" customWidth="1"/>
    <col min="8717" max="8719" width="38.6640625" style="6" customWidth="1"/>
    <col min="8720" max="8959" width="17.33203125" style="6"/>
    <col min="8960" max="8960" width="6.6640625" style="6" customWidth="1"/>
    <col min="8961" max="8962" width="12.6640625" style="6" customWidth="1"/>
    <col min="8963" max="8964" width="14.6640625" style="6" customWidth="1"/>
    <col min="8965" max="8965" width="38.6640625" style="6" customWidth="1"/>
    <col min="8966" max="8966" width="30.6640625" style="6" customWidth="1"/>
    <col min="8967" max="8972" width="8.6640625" style="6" customWidth="1"/>
    <col min="8973" max="8975" width="38.6640625" style="6" customWidth="1"/>
    <col min="8976" max="9215" width="17.33203125" style="6"/>
    <col min="9216" max="9216" width="6.6640625" style="6" customWidth="1"/>
    <col min="9217" max="9218" width="12.6640625" style="6" customWidth="1"/>
    <col min="9219" max="9220" width="14.6640625" style="6" customWidth="1"/>
    <col min="9221" max="9221" width="38.6640625" style="6" customWidth="1"/>
    <col min="9222" max="9222" width="30.6640625" style="6" customWidth="1"/>
    <col min="9223" max="9228" width="8.6640625" style="6" customWidth="1"/>
    <col min="9229" max="9231" width="38.6640625" style="6" customWidth="1"/>
    <col min="9232" max="9471" width="17.33203125" style="6"/>
    <col min="9472" max="9472" width="6.6640625" style="6" customWidth="1"/>
    <col min="9473" max="9474" width="12.6640625" style="6" customWidth="1"/>
    <col min="9475" max="9476" width="14.6640625" style="6" customWidth="1"/>
    <col min="9477" max="9477" width="38.6640625" style="6" customWidth="1"/>
    <col min="9478" max="9478" width="30.6640625" style="6" customWidth="1"/>
    <col min="9479" max="9484" width="8.6640625" style="6" customWidth="1"/>
    <col min="9485" max="9487" width="38.6640625" style="6" customWidth="1"/>
    <col min="9488" max="9727" width="17.33203125" style="6"/>
    <col min="9728" max="9728" width="6.6640625" style="6" customWidth="1"/>
    <col min="9729" max="9730" width="12.6640625" style="6" customWidth="1"/>
    <col min="9731" max="9732" width="14.6640625" style="6" customWidth="1"/>
    <col min="9733" max="9733" width="38.6640625" style="6" customWidth="1"/>
    <col min="9734" max="9734" width="30.6640625" style="6" customWidth="1"/>
    <col min="9735" max="9740" width="8.6640625" style="6" customWidth="1"/>
    <col min="9741" max="9743" width="38.6640625" style="6" customWidth="1"/>
    <col min="9744" max="9983" width="17.33203125" style="6"/>
    <col min="9984" max="9984" width="6.6640625" style="6" customWidth="1"/>
    <col min="9985" max="9986" width="12.6640625" style="6" customWidth="1"/>
    <col min="9987" max="9988" width="14.6640625" style="6" customWidth="1"/>
    <col min="9989" max="9989" width="38.6640625" style="6" customWidth="1"/>
    <col min="9990" max="9990" width="30.6640625" style="6" customWidth="1"/>
    <col min="9991" max="9996" width="8.6640625" style="6" customWidth="1"/>
    <col min="9997" max="9999" width="38.6640625" style="6" customWidth="1"/>
    <col min="10000" max="10239" width="17.33203125" style="6"/>
    <col min="10240" max="10240" width="6.6640625" style="6" customWidth="1"/>
    <col min="10241" max="10242" width="12.6640625" style="6" customWidth="1"/>
    <col min="10243" max="10244" width="14.6640625" style="6" customWidth="1"/>
    <col min="10245" max="10245" width="38.6640625" style="6" customWidth="1"/>
    <col min="10246" max="10246" width="30.6640625" style="6" customWidth="1"/>
    <col min="10247" max="10252" width="8.6640625" style="6" customWidth="1"/>
    <col min="10253" max="10255" width="38.6640625" style="6" customWidth="1"/>
    <col min="10256" max="10495" width="17.33203125" style="6"/>
    <col min="10496" max="10496" width="6.6640625" style="6" customWidth="1"/>
    <col min="10497" max="10498" width="12.6640625" style="6" customWidth="1"/>
    <col min="10499" max="10500" width="14.6640625" style="6" customWidth="1"/>
    <col min="10501" max="10501" width="38.6640625" style="6" customWidth="1"/>
    <col min="10502" max="10502" width="30.6640625" style="6" customWidth="1"/>
    <col min="10503" max="10508" width="8.6640625" style="6" customWidth="1"/>
    <col min="10509" max="10511" width="38.6640625" style="6" customWidth="1"/>
    <col min="10512" max="10751" width="17.33203125" style="6"/>
    <col min="10752" max="10752" width="6.6640625" style="6" customWidth="1"/>
    <col min="10753" max="10754" width="12.6640625" style="6" customWidth="1"/>
    <col min="10755" max="10756" width="14.6640625" style="6" customWidth="1"/>
    <col min="10757" max="10757" width="38.6640625" style="6" customWidth="1"/>
    <col min="10758" max="10758" width="30.6640625" style="6" customWidth="1"/>
    <col min="10759" max="10764" width="8.6640625" style="6" customWidth="1"/>
    <col min="10765" max="10767" width="38.6640625" style="6" customWidth="1"/>
    <col min="10768" max="11007" width="17.33203125" style="6"/>
    <col min="11008" max="11008" width="6.6640625" style="6" customWidth="1"/>
    <col min="11009" max="11010" width="12.6640625" style="6" customWidth="1"/>
    <col min="11011" max="11012" width="14.6640625" style="6" customWidth="1"/>
    <col min="11013" max="11013" width="38.6640625" style="6" customWidth="1"/>
    <col min="11014" max="11014" width="30.6640625" style="6" customWidth="1"/>
    <col min="11015" max="11020" width="8.6640625" style="6" customWidth="1"/>
    <col min="11021" max="11023" width="38.6640625" style="6" customWidth="1"/>
    <col min="11024" max="11263" width="17.33203125" style="6"/>
    <col min="11264" max="11264" width="6.6640625" style="6" customWidth="1"/>
    <col min="11265" max="11266" width="12.6640625" style="6" customWidth="1"/>
    <col min="11267" max="11268" width="14.6640625" style="6" customWidth="1"/>
    <col min="11269" max="11269" width="38.6640625" style="6" customWidth="1"/>
    <col min="11270" max="11270" width="30.6640625" style="6" customWidth="1"/>
    <col min="11271" max="11276" width="8.6640625" style="6" customWidth="1"/>
    <col min="11277" max="11279" width="38.6640625" style="6" customWidth="1"/>
    <col min="11280" max="11519" width="17.33203125" style="6"/>
    <col min="11520" max="11520" width="6.6640625" style="6" customWidth="1"/>
    <col min="11521" max="11522" width="12.6640625" style="6" customWidth="1"/>
    <col min="11523" max="11524" width="14.6640625" style="6" customWidth="1"/>
    <col min="11525" max="11525" width="38.6640625" style="6" customWidth="1"/>
    <col min="11526" max="11526" width="30.6640625" style="6" customWidth="1"/>
    <col min="11527" max="11532" width="8.6640625" style="6" customWidth="1"/>
    <col min="11533" max="11535" width="38.6640625" style="6" customWidth="1"/>
    <col min="11536" max="11775" width="17.33203125" style="6"/>
    <col min="11776" max="11776" width="6.6640625" style="6" customWidth="1"/>
    <col min="11777" max="11778" width="12.6640625" style="6" customWidth="1"/>
    <col min="11779" max="11780" width="14.6640625" style="6" customWidth="1"/>
    <col min="11781" max="11781" width="38.6640625" style="6" customWidth="1"/>
    <col min="11782" max="11782" width="30.6640625" style="6" customWidth="1"/>
    <col min="11783" max="11788" width="8.6640625" style="6" customWidth="1"/>
    <col min="11789" max="11791" width="38.6640625" style="6" customWidth="1"/>
    <col min="11792" max="12031" width="17.33203125" style="6"/>
    <col min="12032" max="12032" width="6.6640625" style="6" customWidth="1"/>
    <col min="12033" max="12034" width="12.6640625" style="6" customWidth="1"/>
    <col min="12035" max="12036" width="14.6640625" style="6" customWidth="1"/>
    <col min="12037" max="12037" width="38.6640625" style="6" customWidth="1"/>
    <col min="12038" max="12038" width="30.6640625" style="6" customWidth="1"/>
    <col min="12039" max="12044" width="8.6640625" style="6" customWidth="1"/>
    <col min="12045" max="12047" width="38.6640625" style="6" customWidth="1"/>
    <col min="12048" max="12287" width="17.33203125" style="6"/>
    <col min="12288" max="12288" width="6.6640625" style="6" customWidth="1"/>
    <col min="12289" max="12290" width="12.6640625" style="6" customWidth="1"/>
    <col min="12291" max="12292" width="14.6640625" style="6" customWidth="1"/>
    <col min="12293" max="12293" width="38.6640625" style="6" customWidth="1"/>
    <col min="12294" max="12294" width="30.6640625" style="6" customWidth="1"/>
    <col min="12295" max="12300" width="8.6640625" style="6" customWidth="1"/>
    <col min="12301" max="12303" width="38.6640625" style="6" customWidth="1"/>
    <col min="12304" max="12543" width="17.33203125" style="6"/>
    <col min="12544" max="12544" width="6.6640625" style="6" customWidth="1"/>
    <col min="12545" max="12546" width="12.6640625" style="6" customWidth="1"/>
    <col min="12547" max="12548" width="14.6640625" style="6" customWidth="1"/>
    <col min="12549" max="12549" width="38.6640625" style="6" customWidth="1"/>
    <col min="12550" max="12550" width="30.6640625" style="6" customWidth="1"/>
    <col min="12551" max="12556" width="8.6640625" style="6" customWidth="1"/>
    <col min="12557" max="12559" width="38.6640625" style="6" customWidth="1"/>
    <col min="12560" max="12799" width="17.33203125" style="6"/>
    <col min="12800" max="12800" width="6.6640625" style="6" customWidth="1"/>
    <col min="12801" max="12802" width="12.6640625" style="6" customWidth="1"/>
    <col min="12803" max="12804" width="14.6640625" style="6" customWidth="1"/>
    <col min="12805" max="12805" width="38.6640625" style="6" customWidth="1"/>
    <col min="12806" max="12806" width="30.6640625" style="6" customWidth="1"/>
    <col min="12807" max="12812" width="8.6640625" style="6" customWidth="1"/>
    <col min="12813" max="12815" width="38.6640625" style="6" customWidth="1"/>
    <col min="12816" max="13055" width="17.33203125" style="6"/>
    <col min="13056" max="13056" width="6.6640625" style="6" customWidth="1"/>
    <col min="13057" max="13058" width="12.6640625" style="6" customWidth="1"/>
    <col min="13059" max="13060" width="14.6640625" style="6" customWidth="1"/>
    <col min="13061" max="13061" width="38.6640625" style="6" customWidth="1"/>
    <col min="13062" max="13062" width="30.6640625" style="6" customWidth="1"/>
    <col min="13063" max="13068" width="8.6640625" style="6" customWidth="1"/>
    <col min="13069" max="13071" width="38.6640625" style="6" customWidth="1"/>
    <col min="13072" max="13311" width="17.33203125" style="6"/>
    <col min="13312" max="13312" width="6.6640625" style="6" customWidth="1"/>
    <col min="13313" max="13314" width="12.6640625" style="6" customWidth="1"/>
    <col min="13315" max="13316" width="14.6640625" style="6" customWidth="1"/>
    <col min="13317" max="13317" width="38.6640625" style="6" customWidth="1"/>
    <col min="13318" max="13318" width="30.6640625" style="6" customWidth="1"/>
    <col min="13319" max="13324" width="8.6640625" style="6" customWidth="1"/>
    <col min="13325" max="13327" width="38.6640625" style="6" customWidth="1"/>
    <col min="13328" max="13567" width="17.33203125" style="6"/>
    <col min="13568" max="13568" width="6.6640625" style="6" customWidth="1"/>
    <col min="13569" max="13570" width="12.6640625" style="6" customWidth="1"/>
    <col min="13571" max="13572" width="14.6640625" style="6" customWidth="1"/>
    <col min="13573" max="13573" width="38.6640625" style="6" customWidth="1"/>
    <col min="13574" max="13574" width="30.6640625" style="6" customWidth="1"/>
    <col min="13575" max="13580" width="8.6640625" style="6" customWidth="1"/>
    <col min="13581" max="13583" width="38.6640625" style="6" customWidth="1"/>
    <col min="13584" max="13823" width="17.33203125" style="6"/>
    <col min="13824" max="13824" width="6.6640625" style="6" customWidth="1"/>
    <col min="13825" max="13826" width="12.6640625" style="6" customWidth="1"/>
    <col min="13827" max="13828" width="14.6640625" style="6" customWidth="1"/>
    <col min="13829" max="13829" width="38.6640625" style="6" customWidth="1"/>
    <col min="13830" max="13830" width="30.6640625" style="6" customWidth="1"/>
    <col min="13831" max="13836" width="8.6640625" style="6" customWidth="1"/>
    <col min="13837" max="13839" width="38.6640625" style="6" customWidth="1"/>
    <col min="13840" max="14079" width="17.33203125" style="6"/>
    <col min="14080" max="14080" width="6.6640625" style="6" customWidth="1"/>
    <col min="14081" max="14082" width="12.6640625" style="6" customWidth="1"/>
    <col min="14083" max="14084" width="14.6640625" style="6" customWidth="1"/>
    <col min="14085" max="14085" width="38.6640625" style="6" customWidth="1"/>
    <col min="14086" max="14086" width="30.6640625" style="6" customWidth="1"/>
    <col min="14087" max="14092" width="8.6640625" style="6" customWidth="1"/>
    <col min="14093" max="14095" width="38.6640625" style="6" customWidth="1"/>
    <col min="14096" max="14335" width="17.33203125" style="6"/>
    <col min="14336" max="14336" width="6.6640625" style="6" customWidth="1"/>
    <col min="14337" max="14338" width="12.6640625" style="6" customWidth="1"/>
    <col min="14339" max="14340" width="14.6640625" style="6" customWidth="1"/>
    <col min="14341" max="14341" width="38.6640625" style="6" customWidth="1"/>
    <col min="14342" max="14342" width="30.6640625" style="6" customWidth="1"/>
    <col min="14343" max="14348" width="8.6640625" style="6" customWidth="1"/>
    <col min="14349" max="14351" width="38.6640625" style="6" customWidth="1"/>
    <col min="14352" max="14591" width="17.33203125" style="6"/>
    <col min="14592" max="14592" width="6.6640625" style="6" customWidth="1"/>
    <col min="14593" max="14594" width="12.6640625" style="6" customWidth="1"/>
    <col min="14595" max="14596" width="14.6640625" style="6" customWidth="1"/>
    <col min="14597" max="14597" width="38.6640625" style="6" customWidth="1"/>
    <col min="14598" max="14598" width="30.6640625" style="6" customWidth="1"/>
    <col min="14599" max="14604" width="8.6640625" style="6" customWidth="1"/>
    <col min="14605" max="14607" width="38.6640625" style="6" customWidth="1"/>
    <col min="14608" max="14847" width="17.33203125" style="6"/>
    <col min="14848" max="14848" width="6.6640625" style="6" customWidth="1"/>
    <col min="14849" max="14850" width="12.6640625" style="6" customWidth="1"/>
    <col min="14851" max="14852" width="14.6640625" style="6" customWidth="1"/>
    <col min="14853" max="14853" width="38.6640625" style="6" customWidth="1"/>
    <col min="14854" max="14854" width="30.6640625" style="6" customWidth="1"/>
    <col min="14855" max="14860" width="8.6640625" style="6" customWidth="1"/>
    <col min="14861" max="14863" width="38.6640625" style="6" customWidth="1"/>
    <col min="14864" max="15103" width="17.33203125" style="6"/>
    <col min="15104" max="15104" width="6.6640625" style="6" customWidth="1"/>
    <col min="15105" max="15106" width="12.6640625" style="6" customWidth="1"/>
    <col min="15107" max="15108" width="14.6640625" style="6" customWidth="1"/>
    <col min="15109" max="15109" width="38.6640625" style="6" customWidth="1"/>
    <col min="15110" max="15110" width="30.6640625" style="6" customWidth="1"/>
    <col min="15111" max="15116" width="8.6640625" style="6" customWidth="1"/>
    <col min="15117" max="15119" width="38.6640625" style="6" customWidth="1"/>
    <col min="15120" max="15359" width="17.33203125" style="6"/>
    <col min="15360" max="15360" width="6.6640625" style="6" customWidth="1"/>
    <col min="15361" max="15362" width="12.6640625" style="6" customWidth="1"/>
    <col min="15363" max="15364" width="14.6640625" style="6" customWidth="1"/>
    <col min="15365" max="15365" width="38.6640625" style="6" customWidth="1"/>
    <col min="15366" max="15366" width="30.6640625" style="6" customWidth="1"/>
    <col min="15367" max="15372" width="8.6640625" style="6" customWidth="1"/>
    <col min="15373" max="15375" width="38.6640625" style="6" customWidth="1"/>
    <col min="15376" max="15615" width="17.33203125" style="6"/>
    <col min="15616" max="15616" width="6.6640625" style="6" customWidth="1"/>
    <col min="15617" max="15618" width="12.6640625" style="6" customWidth="1"/>
    <col min="15619" max="15620" width="14.6640625" style="6" customWidth="1"/>
    <col min="15621" max="15621" width="38.6640625" style="6" customWidth="1"/>
    <col min="15622" max="15622" width="30.6640625" style="6" customWidth="1"/>
    <col min="15623" max="15628" width="8.6640625" style="6" customWidth="1"/>
    <col min="15629" max="15631" width="38.6640625" style="6" customWidth="1"/>
    <col min="15632" max="15871" width="17.33203125" style="6"/>
    <col min="15872" max="15872" width="6.6640625" style="6" customWidth="1"/>
    <col min="15873" max="15874" width="12.6640625" style="6" customWidth="1"/>
    <col min="15875" max="15876" width="14.6640625" style="6" customWidth="1"/>
    <col min="15877" max="15877" width="38.6640625" style="6" customWidth="1"/>
    <col min="15878" max="15878" width="30.6640625" style="6" customWidth="1"/>
    <col min="15879" max="15884" width="8.6640625" style="6" customWidth="1"/>
    <col min="15885" max="15887" width="38.6640625" style="6" customWidth="1"/>
    <col min="15888" max="16127" width="17.33203125" style="6"/>
    <col min="16128" max="16128" width="6.6640625" style="6" customWidth="1"/>
    <col min="16129" max="16130" width="12.6640625" style="6" customWidth="1"/>
    <col min="16131" max="16132" width="14.6640625" style="6" customWidth="1"/>
    <col min="16133" max="16133" width="38.6640625" style="6" customWidth="1"/>
    <col min="16134" max="16134" width="30.6640625" style="6" customWidth="1"/>
    <col min="16135" max="16140" width="8.6640625" style="6" customWidth="1"/>
    <col min="16141" max="16143" width="38.6640625" style="6" customWidth="1"/>
    <col min="16144" max="16384" width="17.33203125" style="6"/>
  </cols>
  <sheetData>
    <row r="1" spans="1:14" ht="15" customHeight="1" x14ac:dyDescent="0.3">
      <c r="C1" s="3" t="s">
        <v>0</v>
      </c>
      <c r="D1" s="4"/>
      <c r="E1" s="5"/>
      <c r="G1" s="7"/>
      <c r="H1" s="7"/>
      <c r="I1" s="7"/>
      <c r="J1" s="8"/>
      <c r="K1" s="9"/>
      <c r="L1" s="9"/>
      <c r="M1" s="10"/>
    </row>
    <row r="2" spans="1:14" ht="15" customHeight="1" x14ac:dyDescent="0.3">
      <c r="C2" s="3" t="s">
        <v>1</v>
      </c>
      <c r="D2" s="4"/>
      <c r="E2" s="5"/>
      <c r="F2" s="11"/>
      <c r="G2" s="7"/>
      <c r="H2" s="7"/>
      <c r="I2" s="7"/>
      <c r="J2" s="8"/>
      <c r="K2" s="9"/>
      <c r="L2" s="9"/>
      <c r="M2" s="12"/>
    </row>
    <row r="3" spans="1:14" ht="15" customHeight="1" x14ac:dyDescent="0.3">
      <c r="C3" s="108" t="s">
        <v>2</v>
      </c>
      <c r="D3" s="13"/>
      <c r="E3" s="5"/>
      <c r="F3" s="11"/>
      <c r="G3" s="7"/>
      <c r="H3" s="7"/>
      <c r="I3" s="7"/>
      <c r="J3" s="8"/>
      <c r="K3" s="9"/>
      <c r="L3" s="9"/>
    </row>
    <row r="4" spans="1:14" ht="15" customHeight="1" x14ac:dyDescent="0.3">
      <c r="B4" s="9"/>
      <c r="C4" s="2"/>
      <c r="D4" s="2"/>
      <c r="E4" s="9"/>
      <c r="F4" s="11"/>
      <c r="G4" s="7"/>
      <c r="H4" s="7"/>
      <c r="I4" s="7"/>
      <c r="J4" s="8"/>
      <c r="K4" s="9"/>
      <c r="L4" s="9"/>
    </row>
    <row r="5" spans="1:14" s="17" customFormat="1" ht="15" customHeight="1" x14ac:dyDescent="0.3">
      <c r="A5" s="14"/>
      <c r="B5" s="15" t="s">
        <v>3</v>
      </c>
      <c r="C5" s="16"/>
      <c r="D5" s="16"/>
      <c r="E5" s="16"/>
      <c r="F5" s="16"/>
      <c r="N5" s="111" t="s">
        <v>224</v>
      </c>
    </row>
    <row r="6" spans="1:14" s="17" customFormat="1" ht="15" customHeight="1" x14ac:dyDescent="0.3">
      <c r="A6" s="14"/>
      <c r="B6" s="16"/>
      <c r="C6" s="16"/>
      <c r="D6" s="16"/>
      <c r="E6" s="16"/>
      <c r="F6" s="16"/>
    </row>
    <row r="7" spans="1:14" s="17" customFormat="1" ht="15" customHeight="1" x14ac:dyDescent="0.3">
      <c r="A7" s="14"/>
      <c r="B7" s="16"/>
      <c r="C7" s="16"/>
      <c r="D7" s="16"/>
      <c r="E7" s="16"/>
      <c r="F7" s="16"/>
      <c r="G7" s="121" t="s">
        <v>4</v>
      </c>
      <c r="H7" s="121"/>
      <c r="I7" s="18" t="s">
        <v>5</v>
      </c>
      <c r="J7" s="19"/>
      <c r="K7" s="16"/>
      <c r="L7" s="16"/>
      <c r="M7" s="20"/>
    </row>
    <row r="8" spans="1:14" s="23" customFormat="1" ht="15" customHeight="1" x14ac:dyDescent="0.3">
      <c r="A8" s="21"/>
      <c r="B8" s="21"/>
      <c r="G8" s="123" t="s">
        <v>6</v>
      </c>
      <c r="H8" s="123"/>
      <c r="I8" s="24" t="s">
        <v>7</v>
      </c>
      <c r="J8" s="25"/>
      <c r="K8" s="21"/>
      <c r="L8" s="21"/>
      <c r="M8" s="26"/>
    </row>
    <row r="9" spans="1:14" s="32" customFormat="1" ht="24.75" customHeight="1" x14ac:dyDescent="0.3">
      <c r="A9" s="27"/>
      <c r="B9" s="29" t="s">
        <v>8</v>
      </c>
      <c r="C9" s="29" t="s">
        <v>9</v>
      </c>
      <c r="D9" s="29" t="s">
        <v>10</v>
      </c>
      <c r="E9" s="27" t="s">
        <v>11</v>
      </c>
      <c r="F9" s="27" t="s">
        <v>12</v>
      </c>
      <c r="G9" s="30" t="s">
        <v>13</v>
      </c>
      <c r="H9" s="30" t="s">
        <v>14</v>
      </c>
      <c r="I9" s="30" t="s">
        <v>13</v>
      </c>
      <c r="J9" s="30" t="s">
        <v>15</v>
      </c>
      <c r="K9" s="29" t="s">
        <v>16</v>
      </c>
      <c r="L9" s="29" t="s">
        <v>17</v>
      </c>
      <c r="M9" s="31" t="s">
        <v>18</v>
      </c>
      <c r="N9" s="28" t="s">
        <v>19</v>
      </c>
    </row>
    <row r="10" spans="1:14" s="37" customFormat="1" ht="15" customHeight="1" x14ac:dyDescent="0.3">
      <c r="A10" s="33">
        <v>1</v>
      </c>
      <c r="B10" s="35">
        <v>1</v>
      </c>
      <c r="C10" s="34" t="s">
        <v>20</v>
      </c>
      <c r="D10" s="34" t="s">
        <v>21</v>
      </c>
      <c r="E10" s="34" t="s">
        <v>22</v>
      </c>
      <c r="F10" s="34" t="s">
        <v>23</v>
      </c>
      <c r="G10" s="36">
        <v>2</v>
      </c>
      <c r="H10" s="36">
        <v>0</v>
      </c>
      <c r="I10" s="36">
        <f t="shared" ref="I10:I17" si="0">J10*3</f>
        <v>9</v>
      </c>
      <c r="J10" s="115">
        <v>3</v>
      </c>
      <c r="K10" s="35" t="s">
        <v>24</v>
      </c>
      <c r="L10" s="35" t="s">
        <v>25</v>
      </c>
      <c r="M10" s="34"/>
      <c r="N10" s="34"/>
    </row>
    <row r="11" spans="1:14" s="37" customFormat="1" ht="15" customHeight="1" x14ac:dyDescent="0.3">
      <c r="A11" s="33">
        <v>2</v>
      </c>
      <c r="B11" s="35">
        <v>1</v>
      </c>
      <c r="C11" s="34" t="s">
        <v>26</v>
      </c>
      <c r="D11" s="34" t="s">
        <v>27</v>
      </c>
      <c r="E11" s="34" t="s">
        <v>28</v>
      </c>
      <c r="F11" s="34" t="s">
        <v>29</v>
      </c>
      <c r="G11" s="36">
        <v>2</v>
      </c>
      <c r="H11" s="36">
        <v>2</v>
      </c>
      <c r="I11" s="36">
        <f t="shared" si="0"/>
        <v>15</v>
      </c>
      <c r="J11" s="115">
        <v>5</v>
      </c>
      <c r="K11" s="35" t="s">
        <v>30</v>
      </c>
      <c r="L11" s="35" t="s">
        <v>25</v>
      </c>
      <c r="M11" s="34"/>
      <c r="N11" s="34"/>
    </row>
    <row r="12" spans="1:14" s="37" customFormat="1" ht="15" customHeight="1" x14ac:dyDescent="0.3">
      <c r="A12" s="33">
        <v>3</v>
      </c>
      <c r="B12" s="35">
        <v>1</v>
      </c>
      <c r="C12" s="34" t="s">
        <v>31</v>
      </c>
      <c r="D12" s="34" t="s">
        <v>32</v>
      </c>
      <c r="E12" s="34" t="s">
        <v>33</v>
      </c>
      <c r="F12" s="34" t="s">
        <v>34</v>
      </c>
      <c r="G12" s="38">
        <v>2</v>
      </c>
      <c r="H12" s="38">
        <v>0</v>
      </c>
      <c r="I12" s="38">
        <f t="shared" si="0"/>
        <v>12</v>
      </c>
      <c r="J12" s="116">
        <v>4</v>
      </c>
      <c r="K12" s="39" t="s">
        <v>24</v>
      </c>
      <c r="L12" s="39" t="s">
        <v>25</v>
      </c>
      <c r="M12" s="34"/>
      <c r="N12" s="34"/>
    </row>
    <row r="13" spans="1:14" s="37" customFormat="1" ht="15" customHeight="1" x14ac:dyDescent="0.3">
      <c r="A13" s="33">
        <v>4</v>
      </c>
      <c r="B13" s="35">
        <v>1</v>
      </c>
      <c r="C13" s="34" t="s">
        <v>35</v>
      </c>
      <c r="D13" s="34" t="s">
        <v>36</v>
      </c>
      <c r="E13" s="34" t="s">
        <v>37</v>
      </c>
      <c r="F13" s="34" t="s">
        <v>38</v>
      </c>
      <c r="G13" s="36">
        <v>0</v>
      </c>
      <c r="H13" s="36">
        <v>4</v>
      </c>
      <c r="I13" s="36">
        <f t="shared" si="0"/>
        <v>12</v>
      </c>
      <c r="J13" s="115">
        <v>4</v>
      </c>
      <c r="K13" s="35" t="s">
        <v>30</v>
      </c>
      <c r="L13" s="35" t="s">
        <v>25</v>
      </c>
      <c r="M13" s="34"/>
      <c r="N13" s="34"/>
    </row>
    <row r="14" spans="1:14" s="40" customFormat="1" ht="15" customHeight="1" x14ac:dyDescent="0.3">
      <c r="A14" s="33">
        <v>5</v>
      </c>
      <c r="B14" s="35">
        <v>1</v>
      </c>
      <c r="C14" s="119" t="s">
        <v>237</v>
      </c>
      <c r="D14" s="34" t="s">
        <v>39</v>
      </c>
      <c r="E14" s="34" t="s">
        <v>40</v>
      </c>
      <c r="F14" s="34" t="s">
        <v>41</v>
      </c>
      <c r="G14" s="36">
        <v>2</v>
      </c>
      <c r="H14" s="120">
        <v>0</v>
      </c>
      <c r="I14" s="36">
        <f t="shared" si="0"/>
        <v>12</v>
      </c>
      <c r="J14" s="115">
        <v>4</v>
      </c>
      <c r="K14" s="35" t="s">
        <v>24</v>
      </c>
      <c r="L14" s="35" t="s">
        <v>25</v>
      </c>
      <c r="M14" s="34"/>
      <c r="N14" s="34"/>
    </row>
    <row r="15" spans="1:14" s="37" customFormat="1" ht="15" customHeight="1" x14ac:dyDescent="0.3">
      <c r="A15" s="33">
        <v>6</v>
      </c>
      <c r="B15" s="35">
        <v>1</v>
      </c>
      <c r="C15" s="34" t="s">
        <v>42</v>
      </c>
      <c r="D15" s="34" t="s">
        <v>43</v>
      </c>
      <c r="E15" s="34" t="s">
        <v>44</v>
      </c>
      <c r="F15" s="34" t="s">
        <v>45</v>
      </c>
      <c r="G15" s="36">
        <v>2</v>
      </c>
      <c r="H15" s="36">
        <v>2</v>
      </c>
      <c r="I15" s="36">
        <f t="shared" si="0"/>
        <v>15</v>
      </c>
      <c r="J15" s="115">
        <v>5</v>
      </c>
      <c r="K15" s="35" t="s">
        <v>24</v>
      </c>
      <c r="L15" s="35" t="s">
        <v>25</v>
      </c>
      <c r="M15" s="34"/>
      <c r="N15" s="34"/>
    </row>
    <row r="16" spans="1:14" s="37" customFormat="1" ht="15" customHeight="1" x14ac:dyDescent="0.3">
      <c r="A16" s="33">
        <v>7</v>
      </c>
      <c r="B16" s="42">
        <v>1</v>
      </c>
      <c r="C16" s="43" t="s">
        <v>46</v>
      </c>
      <c r="D16" s="43" t="s">
        <v>47</v>
      </c>
      <c r="E16" s="43" t="s">
        <v>48</v>
      </c>
      <c r="F16" s="43" t="s">
        <v>49</v>
      </c>
      <c r="G16" s="45">
        <v>2</v>
      </c>
      <c r="H16" s="45">
        <v>0</v>
      </c>
      <c r="I16" s="45">
        <f t="shared" si="0"/>
        <v>9</v>
      </c>
      <c r="J16" s="45">
        <v>3</v>
      </c>
      <c r="K16" s="45" t="s">
        <v>24</v>
      </c>
      <c r="L16" s="46" t="s">
        <v>50</v>
      </c>
      <c r="M16" s="47"/>
      <c r="N16" s="43" t="s">
        <v>51</v>
      </c>
    </row>
    <row r="17" spans="1:14" s="37" customFormat="1" ht="15" customHeight="1" x14ac:dyDescent="0.3">
      <c r="A17" s="39"/>
      <c r="B17" s="45">
        <v>1</v>
      </c>
      <c r="C17" s="41" t="s">
        <v>52</v>
      </c>
      <c r="D17" s="41" t="s">
        <v>53</v>
      </c>
      <c r="E17" s="43" t="s">
        <v>54</v>
      </c>
      <c r="F17" s="43" t="s">
        <v>55</v>
      </c>
      <c r="G17" s="48">
        <v>2</v>
      </c>
      <c r="H17" s="48">
        <v>0</v>
      </c>
      <c r="I17" s="48">
        <f t="shared" si="0"/>
        <v>9</v>
      </c>
      <c r="J17" s="45">
        <v>3</v>
      </c>
      <c r="K17" s="46" t="s">
        <v>24</v>
      </c>
      <c r="L17" s="46" t="s">
        <v>50</v>
      </c>
      <c r="M17" s="43"/>
      <c r="N17" s="43" t="s">
        <v>51</v>
      </c>
    </row>
    <row r="18" spans="1:14" s="37" customFormat="1" ht="15" customHeight="1" x14ac:dyDescent="0.3">
      <c r="A18" s="49">
        <f>G18+H18</f>
        <v>20</v>
      </c>
      <c r="B18" s="51"/>
      <c r="C18" s="50"/>
      <c r="D18" s="50"/>
      <c r="E18" s="50"/>
      <c r="F18" s="50"/>
      <c r="G18" s="52">
        <f>SUM(G10:G16)</f>
        <v>12</v>
      </c>
      <c r="H18" s="52">
        <f>SUM(H10:H16)</f>
        <v>8</v>
      </c>
      <c r="I18" s="52">
        <f>SUM(I10:I16)</f>
        <v>84</v>
      </c>
      <c r="J18" s="53">
        <f>SUM(J10:J16)</f>
        <v>28</v>
      </c>
      <c r="K18" s="54"/>
      <c r="L18" s="54"/>
      <c r="M18" s="55"/>
      <c r="N18" s="55"/>
    </row>
    <row r="19" spans="1:14" s="40" customFormat="1" ht="15" customHeight="1" x14ac:dyDescent="0.3">
      <c r="A19" s="33">
        <v>1</v>
      </c>
      <c r="B19" s="35">
        <v>2</v>
      </c>
      <c r="C19" s="34" t="s">
        <v>56</v>
      </c>
      <c r="D19" s="34" t="s">
        <v>57</v>
      </c>
      <c r="E19" s="34" t="s">
        <v>58</v>
      </c>
      <c r="F19" s="34" t="s">
        <v>29</v>
      </c>
      <c r="G19" s="38">
        <v>1</v>
      </c>
      <c r="H19" s="38">
        <v>2</v>
      </c>
      <c r="I19" s="38">
        <f t="shared" ref="I19:I25" si="1">J19*3</f>
        <v>15</v>
      </c>
      <c r="J19" s="38">
        <v>5</v>
      </c>
      <c r="K19" s="39" t="s">
        <v>24</v>
      </c>
      <c r="L19" s="39" t="s">
        <v>25</v>
      </c>
      <c r="M19" s="34"/>
      <c r="N19" s="34"/>
    </row>
    <row r="20" spans="1:14" s="40" customFormat="1" ht="15" customHeight="1" x14ac:dyDescent="0.3">
      <c r="A20" s="33">
        <v>2</v>
      </c>
      <c r="B20" s="35">
        <v>2</v>
      </c>
      <c r="C20" s="34" t="s">
        <v>59</v>
      </c>
      <c r="D20" s="34" t="s">
        <v>60</v>
      </c>
      <c r="E20" s="34" t="s">
        <v>61</v>
      </c>
      <c r="F20" s="34" t="s">
        <v>62</v>
      </c>
      <c r="G20" s="36">
        <v>2</v>
      </c>
      <c r="H20" s="36">
        <v>2</v>
      </c>
      <c r="I20" s="36">
        <f t="shared" si="1"/>
        <v>15</v>
      </c>
      <c r="J20" s="36">
        <v>5</v>
      </c>
      <c r="K20" s="35" t="s">
        <v>24</v>
      </c>
      <c r="L20" s="35" t="s">
        <v>25</v>
      </c>
      <c r="M20" s="34"/>
      <c r="N20" s="34"/>
    </row>
    <row r="21" spans="1:14" s="40" customFormat="1" ht="15" customHeight="1" x14ac:dyDescent="0.3">
      <c r="A21" s="33">
        <v>3</v>
      </c>
      <c r="B21" s="35">
        <v>2</v>
      </c>
      <c r="C21" s="34" t="s">
        <v>63</v>
      </c>
      <c r="D21" s="34" t="s">
        <v>64</v>
      </c>
      <c r="E21" s="34" t="s">
        <v>65</v>
      </c>
      <c r="F21" s="90" t="s">
        <v>66</v>
      </c>
      <c r="G21" s="36">
        <v>2</v>
      </c>
      <c r="H21" s="36">
        <v>2</v>
      </c>
      <c r="I21" s="36">
        <f t="shared" si="1"/>
        <v>15</v>
      </c>
      <c r="J21" s="36">
        <v>5</v>
      </c>
      <c r="K21" s="35" t="s">
        <v>24</v>
      </c>
      <c r="L21" s="35" t="s">
        <v>25</v>
      </c>
      <c r="M21" s="34"/>
      <c r="N21" s="34"/>
    </row>
    <row r="22" spans="1:14" s="40" customFormat="1" ht="15" customHeight="1" x14ac:dyDescent="0.3">
      <c r="A22" s="33">
        <v>4</v>
      </c>
      <c r="B22" s="35">
        <v>2</v>
      </c>
      <c r="C22" s="34" t="s">
        <v>67</v>
      </c>
      <c r="D22" s="34" t="s">
        <v>68</v>
      </c>
      <c r="E22" s="34" t="s">
        <v>69</v>
      </c>
      <c r="F22" s="34" t="s">
        <v>70</v>
      </c>
      <c r="G22" s="36">
        <v>2</v>
      </c>
      <c r="H22" s="36">
        <v>0</v>
      </c>
      <c r="I22" s="36">
        <f t="shared" si="1"/>
        <v>12</v>
      </c>
      <c r="J22" s="36">
        <v>4</v>
      </c>
      <c r="K22" s="35" t="s">
        <v>24</v>
      </c>
      <c r="L22" s="35" t="s">
        <v>25</v>
      </c>
      <c r="M22" s="34"/>
      <c r="N22" s="34"/>
    </row>
    <row r="23" spans="1:14" s="40" customFormat="1" ht="15" customHeight="1" x14ac:dyDescent="0.3">
      <c r="A23" s="33">
        <v>5</v>
      </c>
      <c r="B23" s="35">
        <v>2</v>
      </c>
      <c r="C23" s="34" t="s">
        <v>71</v>
      </c>
      <c r="D23" s="34" t="s">
        <v>72</v>
      </c>
      <c r="E23" s="34" t="s">
        <v>73</v>
      </c>
      <c r="F23" s="34" t="s">
        <v>74</v>
      </c>
      <c r="G23" s="36">
        <v>1</v>
      </c>
      <c r="H23" s="36">
        <v>2</v>
      </c>
      <c r="I23" s="36">
        <f t="shared" si="1"/>
        <v>15</v>
      </c>
      <c r="J23" s="36">
        <v>5</v>
      </c>
      <c r="K23" s="35" t="s">
        <v>30</v>
      </c>
      <c r="L23" s="35" t="s">
        <v>25</v>
      </c>
      <c r="M23" s="57"/>
      <c r="N23" s="57"/>
    </row>
    <row r="24" spans="1:14" s="40" customFormat="1" ht="15" customHeight="1" x14ac:dyDescent="0.3">
      <c r="A24" s="33">
        <v>6</v>
      </c>
      <c r="B24" s="35">
        <v>2</v>
      </c>
      <c r="C24" s="34" t="s">
        <v>75</v>
      </c>
      <c r="D24" s="34" t="s">
        <v>76</v>
      </c>
      <c r="E24" s="34" t="s">
        <v>77</v>
      </c>
      <c r="F24" s="34" t="s">
        <v>78</v>
      </c>
      <c r="G24" s="38">
        <v>1</v>
      </c>
      <c r="H24" s="38">
        <v>1</v>
      </c>
      <c r="I24" s="38">
        <f t="shared" si="1"/>
        <v>9</v>
      </c>
      <c r="J24" s="38">
        <v>3</v>
      </c>
      <c r="K24" s="39" t="s">
        <v>30</v>
      </c>
      <c r="L24" s="39" t="s">
        <v>25</v>
      </c>
      <c r="M24" s="34"/>
      <c r="N24" s="34"/>
    </row>
    <row r="25" spans="1:14" s="40" customFormat="1" ht="15" customHeight="1" x14ac:dyDescent="0.3">
      <c r="A25" s="33">
        <v>7</v>
      </c>
      <c r="B25" s="35">
        <v>2</v>
      </c>
      <c r="C25" s="34" t="s">
        <v>79</v>
      </c>
      <c r="D25" s="34" t="s">
        <v>80</v>
      </c>
      <c r="E25" s="34" t="s">
        <v>81</v>
      </c>
      <c r="F25" s="90" t="s">
        <v>82</v>
      </c>
      <c r="G25" s="38">
        <v>2</v>
      </c>
      <c r="H25" s="38">
        <v>2</v>
      </c>
      <c r="I25" s="38">
        <f t="shared" si="1"/>
        <v>15</v>
      </c>
      <c r="J25" s="38">
        <v>5</v>
      </c>
      <c r="K25" s="39" t="s">
        <v>24</v>
      </c>
      <c r="L25" s="39" t="s">
        <v>25</v>
      </c>
      <c r="M25" s="34"/>
      <c r="N25" s="34"/>
    </row>
    <row r="26" spans="1:14" s="37" customFormat="1" ht="15" customHeight="1" x14ac:dyDescent="0.3">
      <c r="A26" s="49">
        <f>G26+H26</f>
        <v>22</v>
      </c>
      <c r="B26" s="51"/>
      <c r="C26" s="50"/>
      <c r="D26" s="50"/>
      <c r="E26" s="50"/>
      <c r="F26" s="50"/>
      <c r="G26" s="53">
        <f>SUM(G19:G25)</f>
        <v>11</v>
      </c>
      <c r="H26" s="53">
        <f>SUM(H19:H25)</f>
        <v>11</v>
      </c>
      <c r="I26" s="53">
        <f>SUM(I19:I25)</f>
        <v>96</v>
      </c>
      <c r="J26" s="53">
        <f>SUM(J19:J25)</f>
        <v>32</v>
      </c>
      <c r="K26" s="54"/>
      <c r="L26" s="54"/>
      <c r="M26" s="55"/>
      <c r="N26" s="55"/>
    </row>
    <row r="27" spans="1:14" s="37" customFormat="1" ht="15" customHeight="1" x14ac:dyDescent="0.3">
      <c r="A27" s="33">
        <v>1</v>
      </c>
      <c r="B27" s="35">
        <v>3</v>
      </c>
      <c r="C27" s="34" t="s">
        <v>83</v>
      </c>
      <c r="D27" s="34" t="s">
        <v>84</v>
      </c>
      <c r="E27" s="34" t="s">
        <v>85</v>
      </c>
      <c r="F27" s="34" t="s">
        <v>86</v>
      </c>
      <c r="G27" s="38">
        <v>2</v>
      </c>
      <c r="H27" s="38">
        <v>0</v>
      </c>
      <c r="I27" s="38">
        <f t="shared" ref="I27:I33" si="2">J27*3</f>
        <v>12</v>
      </c>
      <c r="J27" s="38">
        <v>4</v>
      </c>
      <c r="K27" s="39" t="s">
        <v>24</v>
      </c>
      <c r="L27" s="39" t="s">
        <v>25</v>
      </c>
      <c r="M27" s="34"/>
      <c r="N27" s="34"/>
    </row>
    <row r="28" spans="1:14" s="37" customFormat="1" ht="15" customHeight="1" x14ac:dyDescent="0.3">
      <c r="A28" s="33">
        <v>2</v>
      </c>
      <c r="B28" s="35">
        <v>3</v>
      </c>
      <c r="C28" s="34" t="s">
        <v>87</v>
      </c>
      <c r="D28" s="34" t="s">
        <v>88</v>
      </c>
      <c r="E28" s="34" t="s">
        <v>89</v>
      </c>
      <c r="F28" s="34" t="s">
        <v>90</v>
      </c>
      <c r="G28" s="36">
        <v>2</v>
      </c>
      <c r="H28" s="38">
        <v>2</v>
      </c>
      <c r="I28" s="38">
        <f t="shared" si="2"/>
        <v>15</v>
      </c>
      <c r="J28" s="38">
        <v>5</v>
      </c>
      <c r="K28" s="39" t="s">
        <v>30</v>
      </c>
      <c r="L28" s="39" t="s">
        <v>25</v>
      </c>
      <c r="M28" s="34"/>
      <c r="N28" s="34"/>
    </row>
    <row r="29" spans="1:14" s="37" customFormat="1" ht="15" customHeight="1" x14ac:dyDescent="0.3">
      <c r="A29" s="33">
        <v>3</v>
      </c>
      <c r="B29" s="35">
        <v>3</v>
      </c>
      <c r="C29" s="34" t="s">
        <v>91</v>
      </c>
      <c r="D29" s="34" t="s">
        <v>92</v>
      </c>
      <c r="E29" s="34" t="s">
        <v>93</v>
      </c>
      <c r="F29" s="34" t="s">
        <v>94</v>
      </c>
      <c r="G29" s="36">
        <v>2</v>
      </c>
      <c r="H29" s="38">
        <v>0</v>
      </c>
      <c r="I29" s="38">
        <f t="shared" si="2"/>
        <v>12</v>
      </c>
      <c r="J29" s="38">
        <v>4</v>
      </c>
      <c r="K29" s="39" t="s">
        <v>24</v>
      </c>
      <c r="L29" s="39" t="s">
        <v>25</v>
      </c>
      <c r="M29" s="34"/>
      <c r="N29" s="34"/>
    </row>
    <row r="30" spans="1:14" s="37" customFormat="1" ht="15" customHeight="1" x14ac:dyDescent="0.3">
      <c r="A30" s="33">
        <v>4</v>
      </c>
      <c r="B30" s="35">
        <v>3</v>
      </c>
      <c r="C30" s="34" t="s">
        <v>95</v>
      </c>
      <c r="D30" s="34" t="s">
        <v>96</v>
      </c>
      <c r="E30" s="34" t="s">
        <v>97</v>
      </c>
      <c r="F30" s="34" t="s">
        <v>74</v>
      </c>
      <c r="G30" s="36">
        <v>2</v>
      </c>
      <c r="H30" s="38">
        <v>2</v>
      </c>
      <c r="I30" s="38">
        <f t="shared" si="2"/>
        <v>15</v>
      </c>
      <c r="J30" s="38">
        <v>5</v>
      </c>
      <c r="K30" s="39" t="s">
        <v>24</v>
      </c>
      <c r="L30" s="39" t="s">
        <v>25</v>
      </c>
      <c r="M30" s="34"/>
      <c r="N30" s="34"/>
    </row>
    <row r="31" spans="1:14" s="37" customFormat="1" ht="15" customHeight="1" x14ac:dyDescent="0.3">
      <c r="A31" s="33">
        <v>5</v>
      </c>
      <c r="B31" s="35">
        <v>3</v>
      </c>
      <c r="C31" s="34" t="s">
        <v>98</v>
      </c>
      <c r="D31" s="34" t="s">
        <v>99</v>
      </c>
      <c r="E31" s="34" t="s">
        <v>100</v>
      </c>
      <c r="F31" s="34" t="s">
        <v>101</v>
      </c>
      <c r="G31" s="36">
        <v>2</v>
      </c>
      <c r="H31" s="38">
        <v>2</v>
      </c>
      <c r="I31" s="38">
        <f t="shared" si="2"/>
        <v>15</v>
      </c>
      <c r="J31" s="38">
        <v>5</v>
      </c>
      <c r="K31" s="39" t="s">
        <v>24</v>
      </c>
      <c r="L31" s="39" t="s">
        <v>25</v>
      </c>
      <c r="M31" s="34"/>
      <c r="N31" s="34"/>
    </row>
    <row r="32" spans="1:14" s="37" customFormat="1" ht="15" customHeight="1" x14ac:dyDescent="0.3">
      <c r="A32" s="33">
        <v>6</v>
      </c>
      <c r="B32" s="35">
        <v>3</v>
      </c>
      <c r="C32" s="34" t="s">
        <v>102</v>
      </c>
      <c r="D32" s="34" t="s">
        <v>103</v>
      </c>
      <c r="E32" s="34" t="s">
        <v>104</v>
      </c>
      <c r="F32" s="34" t="s">
        <v>105</v>
      </c>
      <c r="G32" s="36">
        <v>2</v>
      </c>
      <c r="H32" s="38">
        <v>0</v>
      </c>
      <c r="I32" s="38">
        <f t="shared" si="2"/>
        <v>12</v>
      </c>
      <c r="J32" s="38">
        <v>4</v>
      </c>
      <c r="K32" s="39" t="s">
        <v>24</v>
      </c>
      <c r="L32" s="39" t="s">
        <v>25</v>
      </c>
      <c r="M32" s="34"/>
      <c r="N32" s="34"/>
    </row>
    <row r="33" spans="1:14" s="37" customFormat="1" ht="15" customHeight="1" x14ac:dyDescent="0.3">
      <c r="A33" s="39">
        <v>7</v>
      </c>
      <c r="B33" s="59">
        <v>3</v>
      </c>
      <c r="C33" s="58"/>
      <c r="D33" s="58"/>
      <c r="E33" s="58" t="s">
        <v>106</v>
      </c>
      <c r="F33" s="58"/>
      <c r="G33" s="60">
        <v>2</v>
      </c>
      <c r="H33" s="61">
        <v>0</v>
      </c>
      <c r="I33" s="61">
        <f t="shared" si="2"/>
        <v>9</v>
      </c>
      <c r="J33" s="61">
        <v>3</v>
      </c>
      <c r="K33" s="62" t="s">
        <v>24</v>
      </c>
      <c r="L33" s="62" t="s">
        <v>107</v>
      </c>
      <c r="M33" s="58"/>
      <c r="N33" s="56" t="s">
        <v>108</v>
      </c>
    </row>
    <row r="34" spans="1:14" s="37" customFormat="1" ht="15" customHeight="1" x14ac:dyDescent="0.3">
      <c r="A34" s="49">
        <f>G34+H34</f>
        <v>20</v>
      </c>
      <c r="B34" s="51"/>
      <c r="C34" s="50"/>
      <c r="D34" s="50"/>
      <c r="E34" s="50"/>
      <c r="F34" s="50"/>
      <c r="G34" s="53">
        <f>SUM(G27:G33)</f>
        <v>14</v>
      </c>
      <c r="H34" s="53">
        <f>SUM(H27:H33)</f>
        <v>6</v>
      </c>
      <c r="I34" s="53">
        <f>SUM(I27:I33)</f>
        <v>90</v>
      </c>
      <c r="J34" s="53">
        <f>SUM(J27:J33)</f>
        <v>30</v>
      </c>
      <c r="K34" s="54"/>
      <c r="L34" s="54"/>
      <c r="M34" s="55"/>
      <c r="N34" s="55"/>
    </row>
    <row r="35" spans="1:14" s="40" customFormat="1" ht="15" customHeight="1" x14ac:dyDescent="0.3">
      <c r="A35" s="33">
        <v>1</v>
      </c>
      <c r="B35" s="35">
        <v>4</v>
      </c>
      <c r="C35" s="34" t="s">
        <v>109</v>
      </c>
      <c r="D35" s="34" t="s">
        <v>110</v>
      </c>
      <c r="E35" s="34" t="s">
        <v>111</v>
      </c>
      <c r="F35" s="90" t="s">
        <v>112</v>
      </c>
      <c r="G35" s="36">
        <v>2</v>
      </c>
      <c r="H35" s="36">
        <v>0</v>
      </c>
      <c r="I35" s="36">
        <f t="shared" ref="I35:I41" si="3">J35*3</f>
        <v>12</v>
      </c>
      <c r="J35" s="38">
        <v>4</v>
      </c>
      <c r="K35" s="39" t="s">
        <v>24</v>
      </c>
      <c r="L35" s="39" t="s">
        <v>25</v>
      </c>
      <c r="M35" s="34"/>
      <c r="N35" s="34"/>
    </row>
    <row r="36" spans="1:14" s="40" customFormat="1" ht="15" customHeight="1" x14ac:dyDescent="0.3">
      <c r="A36" s="33">
        <v>2</v>
      </c>
      <c r="B36" s="35">
        <v>4</v>
      </c>
      <c r="C36" s="34" t="s">
        <v>113</v>
      </c>
      <c r="D36" s="34" t="s">
        <v>114</v>
      </c>
      <c r="E36" s="34" t="s">
        <v>115</v>
      </c>
      <c r="F36" s="34" t="s">
        <v>116</v>
      </c>
      <c r="G36" s="36">
        <v>2</v>
      </c>
      <c r="H36" s="36">
        <v>0</v>
      </c>
      <c r="I36" s="36">
        <f t="shared" si="3"/>
        <v>12</v>
      </c>
      <c r="J36" s="38">
        <v>4</v>
      </c>
      <c r="K36" s="39" t="s">
        <v>24</v>
      </c>
      <c r="L36" s="39" t="s">
        <v>25</v>
      </c>
      <c r="M36" s="34"/>
      <c r="N36" s="34"/>
    </row>
    <row r="37" spans="1:14" s="40" customFormat="1" ht="15" customHeight="1" x14ac:dyDescent="0.3">
      <c r="A37" s="33">
        <v>3</v>
      </c>
      <c r="B37" s="35">
        <v>4</v>
      </c>
      <c r="C37" s="34" t="s">
        <v>117</v>
      </c>
      <c r="D37" s="34" t="s">
        <v>118</v>
      </c>
      <c r="E37" s="34" t="s">
        <v>119</v>
      </c>
      <c r="F37" s="34" t="s">
        <v>66</v>
      </c>
      <c r="G37" s="36">
        <v>2</v>
      </c>
      <c r="H37" s="36">
        <v>2</v>
      </c>
      <c r="I37" s="36">
        <f t="shared" si="3"/>
        <v>15</v>
      </c>
      <c r="J37" s="38">
        <v>5</v>
      </c>
      <c r="K37" s="39" t="s">
        <v>24</v>
      </c>
      <c r="L37" s="39" t="s">
        <v>25</v>
      </c>
      <c r="M37" s="34"/>
      <c r="N37" s="34"/>
    </row>
    <row r="38" spans="1:14" s="4" customFormat="1" ht="15" customHeight="1" x14ac:dyDescent="0.3">
      <c r="A38" s="91">
        <v>4</v>
      </c>
      <c r="B38" s="36">
        <v>4</v>
      </c>
      <c r="C38" s="34" t="s">
        <v>120</v>
      </c>
      <c r="D38" s="34" t="s">
        <v>121</v>
      </c>
      <c r="E38" s="34" t="s">
        <v>122</v>
      </c>
      <c r="F38" s="34" t="s">
        <v>66</v>
      </c>
      <c r="G38" s="36">
        <v>2</v>
      </c>
      <c r="H38" s="36">
        <v>2</v>
      </c>
      <c r="I38" s="36">
        <f t="shared" si="3"/>
        <v>15</v>
      </c>
      <c r="J38" s="38">
        <v>5</v>
      </c>
      <c r="K38" s="91" t="s">
        <v>30</v>
      </c>
      <c r="L38" s="91" t="s">
        <v>25</v>
      </c>
      <c r="M38" s="90"/>
      <c r="N38" s="90"/>
    </row>
    <row r="39" spans="1:14" s="40" customFormat="1" ht="15" customHeight="1" x14ac:dyDescent="0.3">
      <c r="A39" s="33">
        <v>5</v>
      </c>
      <c r="B39" s="35">
        <v>4</v>
      </c>
      <c r="C39" s="34" t="s">
        <v>123</v>
      </c>
      <c r="D39" s="34" t="s">
        <v>124</v>
      </c>
      <c r="E39" s="34" t="s">
        <v>125</v>
      </c>
      <c r="F39" s="34" t="s">
        <v>126</v>
      </c>
      <c r="G39" s="36">
        <v>2</v>
      </c>
      <c r="H39" s="36">
        <v>2</v>
      </c>
      <c r="I39" s="36">
        <f t="shared" si="3"/>
        <v>15</v>
      </c>
      <c r="J39" s="38">
        <v>5</v>
      </c>
      <c r="K39" s="39" t="s">
        <v>24</v>
      </c>
      <c r="L39" s="39" t="s">
        <v>25</v>
      </c>
      <c r="M39" s="34"/>
      <c r="N39" s="34"/>
    </row>
    <row r="40" spans="1:14" s="37" customFormat="1" ht="15" customHeight="1" x14ac:dyDescent="0.3">
      <c r="A40" s="33">
        <v>6</v>
      </c>
      <c r="B40" s="42">
        <v>4</v>
      </c>
      <c r="C40" s="43" t="s">
        <v>127</v>
      </c>
      <c r="D40" s="43" t="s">
        <v>128</v>
      </c>
      <c r="E40" s="43" t="s">
        <v>129</v>
      </c>
      <c r="F40" s="43" t="s">
        <v>86</v>
      </c>
      <c r="G40" s="45">
        <v>2</v>
      </c>
      <c r="H40" s="45">
        <v>0</v>
      </c>
      <c r="I40" s="45">
        <f t="shared" si="3"/>
        <v>12</v>
      </c>
      <c r="J40" s="45">
        <v>4</v>
      </c>
      <c r="K40" s="45" t="s">
        <v>24</v>
      </c>
      <c r="L40" s="46" t="s">
        <v>50</v>
      </c>
      <c r="M40" s="47"/>
      <c r="N40" s="43" t="s">
        <v>51</v>
      </c>
    </row>
    <row r="41" spans="1:14" s="37" customFormat="1" ht="15" customHeight="1" x14ac:dyDescent="0.3">
      <c r="A41" s="39"/>
      <c r="B41" s="45">
        <v>4</v>
      </c>
      <c r="C41" s="41" t="s">
        <v>223</v>
      </c>
      <c r="D41" s="41" t="s">
        <v>130</v>
      </c>
      <c r="E41" s="43" t="s">
        <v>131</v>
      </c>
      <c r="F41" s="43" t="s">
        <v>105</v>
      </c>
      <c r="G41" s="48">
        <v>2</v>
      </c>
      <c r="H41" s="48">
        <v>0</v>
      </c>
      <c r="I41" s="48">
        <f t="shared" si="3"/>
        <v>12</v>
      </c>
      <c r="J41" s="48">
        <v>4</v>
      </c>
      <c r="K41" s="46" t="s">
        <v>24</v>
      </c>
      <c r="L41" s="46" t="s">
        <v>50</v>
      </c>
      <c r="M41" s="43"/>
      <c r="N41" s="43" t="s">
        <v>51</v>
      </c>
    </row>
    <row r="42" spans="1:14" s="37" customFormat="1" ht="15" customHeight="1" x14ac:dyDescent="0.3">
      <c r="A42" s="39">
        <v>7</v>
      </c>
      <c r="B42" s="59">
        <v>4</v>
      </c>
      <c r="C42" s="58"/>
      <c r="D42" s="58"/>
      <c r="E42" s="58" t="s">
        <v>132</v>
      </c>
      <c r="F42" s="58"/>
      <c r="G42" s="60">
        <v>2</v>
      </c>
      <c r="H42" s="60">
        <v>0</v>
      </c>
      <c r="I42" s="60">
        <f t="shared" ref="I42" si="4">J42*3</f>
        <v>9</v>
      </c>
      <c r="J42" s="60">
        <v>3</v>
      </c>
      <c r="K42" s="59" t="s">
        <v>30</v>
      </c>
      <c r="L42" s="59" t="s">
        <v>107</v>
      </c>
      <c r="M42" s="64"/>
      <c r="N42" s="56" t="s">
        <v>226</v>
      </c>
    </row>
    <row r="43" spans="1:14" s="37" customFormat="1" ht="15" customHeight="1" x14ac:dyDescent="0.3">
      <c r="A43" s="49">
        <f>G43+H43</f>
        <v>20</v>
      </c>
      <c r="B43" s="51"/>
      <c r="C43" s="50"/>
      <c r="D43" s="50"/>
      <c r="E43" s="50"/>
      <c r="F43" s="50"/>
      <c r="G43" s="53">
        <f>SUM(G35:G40)+G42</f>
        <v>14</v>
      </c>
      <c r="H43" s="53">
        <f t="shared" ref="H43:I43" si="5">SUM(H35:H40)+H42</f>
        <v>6</v>
      </c>
      <c r="I43" s="53">
        <f t="shared" si="5"/>
        <v>90</v>
      </c>
      <c r="J43" s="53">
        <f>SUM(J35:J40)+J42</f>
        <v>30</v>
      </c>
      <c r="K43" s="54"/>
      <c r="L43" s="54"/>
      <c r="M43" s="55"/>
      <c r="N43" s="55"/>
    </row>
    <row r="44" spans="1:14" s="40" customFormat="1" ht="15" customHeight="1" x14ac:dyDescent="0.3">
      <c r="A44" s="33">
        <v>1</v>
      </c>
      <c r="B44" s="35">
        <v>5</v>
      </c>
      <c r="C44" s="34" t="s">
        <v>133</v>
      </c>
      <c r="D44" s="34" t="s">
        <v>134</v>
      </c>
      <c r="E44" s="34" t="s">
        <v>135</v>
      </c>
      <c r="F44" s="34" t="s">
        <v>136</v>
      </c>
      <c r="G44" s="36">
        <v>2</v>
      </c>
      <c r="H44" s="36">
        <v>2</v>
      </c>
      <c r="I44" s="36">
        <f>J44*3</f>
        <v>18</v>
      </c>
      <c r="J44" s="36">
        <v>6</v>
      </c>
      <c r="K44" s="35" t="s">
        <v>30</v>
      </c>
      <c r="L44" s="35" t="s">
        <v>25</v>
      </c>
      <c r="M44" s="34"/>
      <c r="N44" s="34"/>
    </row>
    <row r="45" spans="1:14" s="37" customFormat="1" ht="15" customHeight="1" x14ac:dyDescent="0.3">
      <c r="A45" s="33">
        <v>4</v>
      </c>
      <c r="B45" s="35">
        <v>5</v>
      </c>
      <c r="C45" s="34" t="s">
        <v>142</v>
      </c>
      <c r="D45" s="34" t="s">
        <v>143</v>
      </c>
      <c r="E45" s="34" t="s">
        <v>144</v>
      </c>
      <c r="F45" s="34"/>
      <c r="G45" s="38">
        <v>0</v>
      </c>
      <c r="H45" s="38">
        <v>3</v>
      </c>
      <c r="I45" s="38">
        <v>0</v>
      </c>
      <c r="J45" s="38">
        <v>5</v>
      </c>
      <c r="K45" s="36" t="s">
        <v>30</v>
      </c>
      <c r="L45" s="39" t="s">
        <v>25</v>
      </c>
      <c r="M45" s="34"/>
      <c r="N45" s="34"/>
    </row>
    <row r="46" spans="1:14" s="37" customFormat="1" ht="20.399999999999999" x14ac:dyDescent="0.3">
      <c r="A46" s="33">
        <v>5</v>
      </c>
      <c r="B46" s="59">
        <v>5</v>
      </c>
      <c r="C46" s="58"/>
      <c r="D46" s="58"/>
      <c r="E46" s="58" t="s">
        <v>222</v>
      </c>
      <c r="F46" s="58"/>
      <c r="G46" s="60">
        <v>2</v>
      </c>
      <c r="H46" s="60">
        <v>1</v>
      </c>
      <c r="I46" s="60">
        <f t="shared" ref="I46" si="6">J46*3</f>
        <v>12</v>
      </c>
      <c r="J46" s="60">
        <v>4</v>
      </c>
      <c r="K46" s="59" t="s">
        <v>24</v>
      </c>
      <c r="L46" s="59" t="s">
        <v>107</v>
      </c>
      <c r="M46" s="64"/>
      <c r="N46" s="56" t="s">
        <v>227</v>
      </c>
    </row>
    <row r="47" spans="1:14" s="37" customFormat="1" ht="15" customHeight="1" x14ac:dyDescent="0.3">
      <c r="A47" s="51"/>
      <c r="B47" s="51"/>
      <c r="C47" s="50"/>
      <c r="D47" s="50"/>
      <c r="E47" s="50"/>
      <c r="F47" s="50"/>
      <c r="G47" s="53">
        <f>SUM(G44:G46)</f>
        <v>4</v>
      </c>
      <c r="H47" s="53">
        <f>SUM(H44:H46)</f>
        <v>6</v>
      </c>
      <c r="I47" s="53">
        <f>SUM(I44:I46)</f>
        <v>30</v>
      </c>
      <c r="J47" s="53">
        <f>SUM(J44:J46)</f>
        <v>15</v>
      </c>
      <c r="K47" s="54"/>
      <c r="L47" s="54"/>
      <c r="M47" s="55"/>
      <c r="N47" s="55"/>
    </row>
    <row r="48" spans="1:14" s="40" customFormat="1" ht="15" customHeight="1" x14ac:dyDescent="0.3">
      <c r="A48" s="39">
        <v>2</v>
      </c>
      <c r="B48" s="35">
        <v>6</v>
      </c>
      <c r="C48" s="34" t="s">
        <v>145</v>
      </c>
      <c r="D48" s="34" t="s">
        <v>146</v>
      </c>
      <c r="E48" s="34" t="s">
        <v>147</v>
      </c>
      <c r="F48" s="34" t="s">
        <v>90</v>
      </c>
      <c r="G48" s="36">
        <v>2</v>
      </c>
      <c r="H48" s="36">
        <v>2</v>
      </c>
      <c r="I48" s="36">
        <f>J48*3</f>
        <v>15</v>
      </c>
      <c r="J48" s="36">
        <v>5</v>
      </c>
      <c r="K48" s="35" t="s">
        <v>24</v>
      </c>
      <c r="L48" s="35" t="s">
        <v>25</v>
      </c>
      <c r="M48" s="34"/>
      <c r="N48" s="34"/>
    </row>
    <row r="49" spans="1:14" s="40" customFormat="1" ht="15" customHeight="1" x14ac:dyDescent="0.3">
      <c r="A49" s="39">
        <v>3</v>
      </c>
      <c r="B49" s="35">
        <v>6</v>
      </c>
      <c r="C49" s="34" t="s">
        <v>138</v>
      </c>
      <c r="D49" s="34" t="s">
        <v>139</v>
      </c>
      <c r="E49" s="34" t="s">
        <v>140</v>
      </c>
      <c r="F49" s="34" t="s">
        <v>141</v>
      </c>
      <c r="G49" s="36">
        <v>0</v>
      </c>
      <c r="H49" s="36">
        <v>3</v>
      </c>
      <c r="I49" s="36">
        <f>J49*3</f>
        <v>15</v>
      </c>
      <c r="J49" s="36">
        <v>5</v>
      </c>
      <c r="K49" s="35" t="s">
        <v>30</v>
      </c>
      <c r="L49" s="109" t="s">
        <v>25</v>
      </c>
      <c r="M49" s="34"/>
      <c r="N49" s="34"/>
    </row>
    <row r="50" spans="1:14" s="40" customFormat="1" ht="15" customHeight="1" x14ac:dyDescent="0.3">
      <c r="A50" s="33">
        <v>4</v>
      </c>
      <c r="B50" s="35">
        <v>6</v>
      </c>
      <c r="C50" s="34" t="s">
        <v>148</v>
      </c>
      <c r="D50" s="34" t="s">
        <v>149</v>
      </c>
      <c r="E50" s="34" t="s">
        <v>150</v>
      </c>
      <c r="F50" s="90" t="s">
        <v>82</v>
      </c>
      <c r="G50" s="36">
        <v>2</v>
      </c>
      <c r="H50" s="36">
        <v>2</v>
      </c>
      <c r="I50" s="36">
        <f>J50*3</f>
        <v>15</v>
      </c>
      <c r="J50" s="36">
        <v>5</v>
      </c>
      <c r="K50" s="35" t="s">
        <v>30</v>
      </c>
      <c r="L50" s="35" t="s">
        <v>25</v>
      </c>
      <c r="M50" s="34"/>
      <c r="N50" s="34"/>
    </row>
    <row r="51" spans="1:14" s="40" customFormat="1" ht="15" customHeight="1" x14ac:dyDescent="0.3">
      <c r="A51" s="33">
        <v>5</v>
      </c>
      <c r="B51" s="35">
        <v>6</v>
      </c>
      <c r="C51" s="34" t="s">
        <v>151</v>
      </c>
      <c r="D51" s="34" t="s">
        <v>152</v>
      </c>
      <c r="E51" s="34" t="s">
        <v>153</v>
      </c>
      <c r="F51" s="34"/>
      <c r="G51" s="38">
        <v>0</v>
      </c>
      <c r="H51" s="38">
        <v>3</v>
      </c>
      <c r="I51" s="38">
        <v>0</v>
      </c>
      <c r="J51" s="38">
        <v>5</v>
      </c>
      <c r="K51" s="36" t="s">
        <v>30</v>
      </c>
      <c r="L51" s="39" t="s">
        <v>25</v>
      </c>
      <c r="M51" s="34"/>
      <c r="N51" s="34"/>
    </row>
    <row r="52" spans="1:14" s="37" customFormat="1" ht="15" customHeight="1" x14ac:dyDescent="0.3">
      <c r="A52" s="51"/>
      <c r="B52" s="51"/>
      <c r="C52" s="50"/>
      <c r="D52" s="50"/>
      <c r="E52" s="50"/>
      <c r="F52" s="50"/>
      <c r="G52" s="53">
        <f>SUM(G48:G51)</f>
        <v>4</v>
      </c>
      <c r="H52" s="53">
        <f>SUM(H48:H51)</f>
        <v>10</v>
      </c>
      <c r="I52" s="53">
        <f>SUM(I48:I51)</f>
        <v>45</v>
      </c>
      <c r="J52" s="53">
        <f>SUM(J48:J51)</f>
        <v>20</v>
      </c>
      <c r="K52" s="54"/>
      <c r="L52" s="54"/>
      <c r="M52" s="55"/>
      <c r="N52" s="55"/>
    </row>
    <row r="53" spans="1:14" s="37" customFormat="1" ht="15" customHeight="1" x14ac:dyDescent="0.3">
      <c r="A53" s="33"/>
      <c r="B53" s="35">
        <v>7</v>
      </c>
      <c r="C53" s="34" t="s">
        <v>228</v>
      </c>
      <c r="D53" s="34" t="s">
        <v>229</v>
      </c>
      <c r="E53" s="34" t="s">
        <v>225</v>
      </c>
      <c r="F53" s="34"/>
      <c r="G53" s="38">
        <v>0</v>
      </c>
      <c r="H53" s="38">
        <v>2</v>
      </c>
      <c r="I53" s="38">
        <v>0</v>
      </c>
      <c r="J53" s="38">
        <v>0</v>
      </c>
      <c r="K53" s="39" t="s">
        <v>25</v>
      </c>
      <c r="L53" s="39" t="s">
        <v>25</v>
      </c>
      <c r="M53" s="34"/>
      <c r="N53" s="34"/>
    </row>
    <row r="54" spans="1:14" s="37" customFormat="1" ht="15" customHeight="1" x14ac:dyDescent="0.3">
      <c r="A54" s="33"/>
      <c r="B54" s="35">
        <v>7</v>
      </c>
      <c r="C54" s="34" t="s">
        <v>154</v>
      </c>
      <c r="D54" s="34" t="s">
        <v>155</v>
      </c>
      <c r="E54" s="34" t="s">
        <v>156</v>
      </c>
      <c r="F54" s="114" t="s">
        <v>157</v>
      </c>
      <c r="G54" s="38"/>
      <c r="H54" s="38">
        <v>480</v>
      </c>
      <c r="I54" s="38">
        <v>480</v>
      </c>
      <c r="J54" s="38">
        <v>30</v>
      </c>
      <c r="K54" s="39" t="s">
        <v>158</v>
      </c>
      <c r="L54" s="39" t="s">
        <v>25</v>
      </c>
      <c r="M54" s="34"/>
      <c r="N54" s="34"/>
    </row>
    <row r="55" spans="1:14" s="65" customFormat="1" ht="15" customHeight="1" x14ac:dyDescent="0.3">
      <c r="A55" s="51"/>
      <c r="B55" s="51"/>
      <c r="C55" s="50"/>
      <c r="D55" s="50"/>
      <c r="E55" s="50"/>
      <c r="F55" s="50"/>
      <c r="G55" s="53">
        <f t="shared" ref="G55" si="7">SUM(G53:G54)</f>
        <v>0</v>
      </c>
      <c r="H55" s="53">
        <f>SUM(H53:H53)</f>
        <v>2</v>
      </c>
      <c r="I55" s="53">
        <f>SUM(I53:I53)</f>
        <v>0</v>
      </c>
      <c r="J55" s="53">
        <f>SUM(J53:J54)</f>
        <v>30</v>
      </c>
      <c r="K55" s="54"/>
      <c r="L55" s="54"/>
      <c r="M55" s="50"/>
      <c r="N55" s="50"/>
    </row>
    <row r="56" spans="1:14" s="65" customFormat="1" ht="15" customHeight="1" x14ac:dyDescent="0.3">
      <c r="A56" s="66"/>
      <c r="B56" s="68"/>
      <c r="C56" s="67"/>
      <c r="D56" s="67"/>
      <c r="E56" s="67"/>
      <c r="F56" s="67"/>
      <c r="G56" s="69"/>
      <c r="H56" s="69"/>
      <c r="I56" s="70"/>
      <c r="J56" s="71"/>
      <c r="K56" s="72"/>
      <c r="L56" s="72"/>
      <c r="M56" s="67"/>
      <c r="N56" s="67"/>
    </row>
    <row r="57" spans="1:14" s="76" customFormat="1" ht="15" customHeight="1" x14ac:dyDescent="0.3">
      <c r="A57" s="72"/>
      <c r="B57" s="68"/>
      <c r="C57" s="67"/>
      <c r="D57" s="67"/>
      <c r="E57" s="67"/>
      <c r="F57" s="67"/>
      <c r="G57" s="73"/>
      <c r="H57" s="73"/>
      <c r="I57" s="74"/>
      <c r="J57" s="75"/>
      <c r="K57" s="72"/>
      <c r="L57" s="72"/>
      <c r="M57" s="67"/>
      <c r="N57" s="67"/>
    </row>
    <row r="58" spans="1:14" s="76" customFormat="1" ht="15" customHeight="1" x14ac:dyDescent="0.3">
      <c r="A58" s="72"/>
      <c r="B58" s="22" t="s">
        <v>159</v>
      </c>
      <c r="C58" s="67"/>
      <c r="D58" s="67"/>
      <c r="E58" s="67"/>
      <c r="F58" s="67"/>
      <c r="G58" s="121" t="s">
        <v>4</v>
      </c>
      <c r="H58" s="121"/>
      <c r="I58" s="18" t="s">
        <v>5</v>
      </c>
      <c r="J58" s="75"/>
      <c r="K58" s="72"/>
      <c r="L58" s="72"/>
      <c r="M58" s="67"/>
      <c r="N58" s="67"/>
    </row>
    <row r="59" spans="1:14" s="76" customFormat="1" ht="15" customHeight="1" x14ac:dyDescent="0.3">
      <c r="A59" s="72"/>
      <c r="B59" s="122"/>
      <c r="C59" s="122"/>
      <c r="G59" s="123" t="s">
        <v>6</v>
      </c>
      <c r="H59" s="123"/>
      <c r="I59" s="24" t="s">
        <v>7</v>
      </c>
      <c r="J59" s="71"/>
      <c r="K59" s="72"/>
      <c r="L59" s="72"/>
      <c r="M59" s="77"/>
      <c r="N59" s="77"/>
    </row>
    <row r="60" spans="1:14" s="65" customFormat="1" ht="15" customHeight="1" x14ac:dyDescent="0.3">
      <c r="A60" s="78"/>
      <c r="B60" s="79" t="s">
        <v>160</v>
      </c>
      <c r="C60" s="78" t="s">
        <v>161</v>
      </c>
      <c r="D60" s="78"/>
      <c r="E60" s="27" t="s">
        <v>11</v>
      </c>
      <c r="F60" s="78" t="s">
        <v>12</v>
      </c>
      <c r="G60" s="80" t="s">
        <v>162</v>
      </c>
      <c r="H60" s="80" t="s">
        <v>163</v>
      </c>
      <c r="I60" s="81" t="s">
        <v>163</v>
      </c>
      <c r="J60" s="80" t="s">
        <v>164</v>
      </c>
      <c r="K60" s="79" t="s">
        <v>165</v>
      </c>
      <c r="L60" s="79" t="s">
        <v>166</v>
      </c>
      <c r="M60" s="82" t="s">
        <v>18</v>
      </c>
      <c r="N60" s="82" t="s">
        <v>19</v>
      </c>
    </row>
    <row r="61" spans="1:14" s="40" customFormat="1" ht="15" customHeight="1" x14ac:dyDescent="0.3">
      <c r="A61" s="39">
        <v>5</v>
      </c>
      <c r="B61" s="35">
        <v>5</v>
      </c>
      <c r="C61" s="34" t="s">
        <v>167</v>
      </c>
      <c r="D61" s="34" t="s">
        <v>168</v>
      </c>
      <c r="E61" s="34" t="s">
        <v>169</v>
      </c>
      <c r="F61" s="34" t="s">
        <v>116</v>
      </c>
      <c r="G61" s="83">
        <v>2</v>
      </c>
      <c r="H61" s="112">
        <v>2</v>
      </c>
      <c r="I61" s="116">
        <f>J61*3</f>
        <v>15</v>
      </c>
      <c r="J61" s="112">
        <v>5</v>
      </c>
      <c r="K61" s="39" t="s">
        <v>30</v>
      </c>
      <c r="L61" s="39" t="s">
        <v>25</v>
      </c>
      <c r="M61" s="34"/>
      <c r="N61" s="34"/>
    </row>
    <row r="62" spans="1:14" s="40" customFormat="1" ht="15" customHeight="1" x14ac:dyDescent="0.3">
      <c r="A62" s="39">
        <v>6</v>
      </c>
      <c r="B62" s="35">
        <v>5</v>
      </c>
      <c r="C62" s="34" t="s">
        <v>170</v>
      </c>
      <c r="D62" s="34" t="s">
        <v>171</v>
      </c>
      <c r="E62" s="34" t="s">
        <v>172</v>
      </c>
      <c r="F62" s="34" t="s">
        <v>141</v>
      </c>
      <c r="G62" s="83">
        <v>2</v>
      </c>
      <c r="H62" s="112">
        <v>1</v>
      </c>
      <c r="I62" s="116">
        <f>J62*3</f>
        <v>15</v>
      </c>
      <c r="J62" s="112">
        <v>5</v>
      </c>
      <c r="K62" s="39" t="s">
        <v>24</v>
      </c>
      <c r="L62" s="39" t="s">
        <v>25</v>
      </c>
      <c r="M62" s="34"/>
      <c r="N62" s="34"/>
    </row>
    <row r="63" spans="1:14" s="37" customFormat="1" ht="15" customHeight="1" x14ac:dyDescent="0.3">
      <c r="A63" s="33">
        <v>7</v>
      </c>
      <c r="B63" s="35">
        <v>5</v>
      </c>
      <c r="C63" s="34" t="s">
        <v>173</v>
      </c>
      <c r="D63" s="34" t="s">
        <v>174</v>
      </c>
      <c r="E63" s="34" t="s">
        <v>175</v>
      </c>
      <c r="F63" s="34" t="s">
        <v>90</v>
      </c>
      <c r="G63" s="36">
        <v>0</v>
      </c>
      <c r="H63" s="115">
        <v>2</v>
      </c>
      <c r="I63" s="115">
        <f>J63*3</f>
        <v>12</v>
      </c>
      <c r="J63" s="115">
        <v>4</v>
      </c>
      <c r="K63" s="91" t="s">
        <v>30</v>
      </c>
      <c r="L63" s="39" t="s">
        <v>25</v>
      </c>
      <c r="M63" s="34"/>
      <c r="N63" s="34"/>
    </row>
    <row r="64" spans="1:14" s="37" customFormat="1" ht="15" customHeight="1" x14ac:dyDescent="0.3">
      <c r="A64" s="49">
        <f>G64+H64</f>
        <v>19</v>
      </c>
      <c r="B64" s="51"/>
      <c r="C64" s="50"/>
      <c r="D64" s="50"/>
      <c r="E64" s="50"/>
      <c r="F64" s="50"/>
      <c r="G64" s="84">
        <f>SUM(G61:G63)+G47</f>
        <v>8</v>
      </c>
      <c r="H64" s="84">
        <f>SUM(H61:H63)+H47</f>
        <v>11</v>
      </c>
      <c r="I64" s="84">
        <f>SUM(I61:I63)+I47</f>
        <v>72</v>
      </c>
      <c r="J64" s="84">
        <f>SUM(J61:J63)+J47</f>
        <v>29</v>
      </c>
      <c r="K64" s="54"/>
      <c r="L64" s="54"/>
      <c r="M64" s="50"/>
      <c r="N64" s="50"/>
    </row>
    <row r="65" spans="1:14" s="40" customFormat="1" ht="15" customHeight="1" x14ac:dyDescent="0.3">
      <c r="A65" s="39">
        <v>6</v>
      </c>
      <c r="B65" s="35">
        <v>6</v>
      </c>
      <c r="C65" s="34" t="s">
        <v>176</v>
      </c>
      <c r="D65" s="34" t="s">
        <v>177</v>
      </c>
      <c r="E65" s="34" t="s">
        <v>178</v>
      </c>
      <c r="F65" s="90" t="s">
        <v>179</v>
      </c>
      <c r="G65" s="83">
        <v>2</v>
      </c>
      <c r="H65" s="83">
        <v>0</v>
      </c>
      <c r="I65" s="38">
        <f>J65*3</f>
        <v>9</v>
      </c>
      <c r="J65" s="83">
        <v>3</v>
      </c>
      <c r="K65" s="39" t="s">
        <v>24</v>
      </c>
      <c r="L65" s="39" t="s">
        <v>25</v>
      </c>
      <c r="M65" s="34"/>
      <c r="N65" s="34"/>
    </row>
    <row r="66" spans="1:14" s="40" customFormat="1" ht="15" customHeight="1" x14ac:dyDescent="0.3">
      <c r="A66" s="39">
        <v>7</v>
      </c>
      <c r="B66" s="35">
        <v>6</v>
      </c>
      <c r="C66" s="34" t="s">
        <v>180</v>
      </c>
      <c r="D66" s="34" t="s">
        <v>181</v>
      </c>
      <c r="E66" s="34" t="s">
        <v>182</v>
      </c>
      <c r="F66" s="34" t="s">
        <v>137</v>
      </c>
      <c r="G66" s="35">
        <v>2</v>
      </c>
      <c r="H66" s="35">
        <v>1</v>
      </c>
      <c r="I66" s="36">
        <f>J66*3</f>
        <v>12</v>
      </c>
      <c r="J66" s="113">
        <v>4</v>
      </c>
      <c r="K66" s="35" t="s">
        <v>30</v>
      </c>
      <c r="L66" s="35" t="s">
        <v>25</v>
      </c>
      <c r="M66" s="34"/>
      <c r="N66" s="34"/>
    </row>
    <row r="67" spans="1:14" s="40" customFormat="1" ht="15" customHeight="1" x14ac:dyDescent="0.3">
      <c r="A67" s="39">
        <v>8</v>
      </c>
      <c r="B67" s="42">
        <v>6</v>
      </c>
      <c r="C67" s="41" t="s">
        <v>230</v>
      </c>
      <c r="D67" s="41" t="s">
        <v>231</v>
      </c>
      <c r="E67" s="43" t="s">
        <v>221</v>
      </c>
      <c r="F67" s="43" t="s">
        <v>137</v>
      </c>
      <c r="G67" s="47">
        <v>2</v>
      </c>
      <c r="H67" s="47">
        <v>0</v>
      </c>
      <c r="I67" s="48">
        <f>J67*3</f>
        <v>12</v>
      </c>
      <c r="J67" s="47">
        <v>4</v>
      </c>
      <c r="K67" s="46" t="s">
        <v>24</v>
      </c>
      <c r="L67" s="46" t="s">
        <v>50</v>
      </c>
      <c r="M67" s="41"/>
      <c r="N67" s="41"/>
    </row>
    <row r="68" spans="1:14" s="65" customFormat="1" ht="15" customHeight="1" x14ac:dyDescent="0.3">
      <c r="A68" s="39"/>
      <c r="B68" s="42">
        <v>6</v>
      </c>
      <c r="C68" s="41" t="s">
        <v>183</v>
      </c>
      <c r="D68" s="41" t="s">
        <v>184</v>
      </c>
      <c r="E68" s="41" t="s">
        <v>185</v>
      </c>
      <c r="F68" s="41" t="s">
        <v>94</v>
      </c>
      <c r="G68" s="45">
        <v>2</v>
      </c>
      <c r="H68" s="45">
        <v>0</v>
      </c>
      <c r="I68" s="45">
        <f>J68*3</f>
        <v>12</v>
      </c>
      <c r="J68" s="48">
        <v>4</v>
      </c>
      <c r="K68" s="46" t="s">
        <v>24</v>
      </c>
      <c r="L68" s="46" t="s">
        <v>50</v>
      </c>
      <c r="M68" s="41"/>
      <c r="N68" s="41"/>
    </row>
    <row r="69" spans="1:14" s="65" customFormat="1" ht="15" customHeight="1" x14ac:dyDescent="0.3">
      <c r="A69" s="49">
        <f>G69+H69</f>
        <v>21</v>
      </c>
      <c r="B69" s="51"/>
      <c r="C69" s="50"/>
      <c r="D69" s="50"/>
      <c r="E69" s="50"/>
      <c r="F69" s="50"/>
      <c r="G69" s="84">
        <f>SUM(G65:G67)+G52</f>
        <v>10</v>
      </c>
      <c r="H69" s="84">
        <f>SUM(H65:H67)+H52</f>
        <v>11</v>
      </c>
      <c r="I69" s="53">
        <f>SUM(I65:I67)+I52</f>
        <v>78</v>
      </c>
      <c r="J69" s="84">
        <f>SUM(J65:J67)+J52</f>
        <v>31</v>
      </c>
      <c r="K69" s="54"/>
      <c r="L69" s="54"/>
      <c r="M69" s="50"/>
      <c r="N69" s="50"/>
    </row>
    <row r="70" spans="1:14" s="76" customFormat="1" ht="15" customHeight="1" x14ac:dyDescent="0.3">
      <c r="A70" s="66"/>
      <c r="B70" s="68"/>
      <c r="C70" s="67"/>
      <c r="D70" s="67"/>
      <c r="E70" s="67"/>
      <c r="F70" s="67"/>
      <c r="G70" s="71"/>
      <c r="H70" s="71"/>
      <c r="I70" s="71"/>
      <c r="J70" s="71">
        <f>J18+J26+J34+J43+J64+J69+J55</f>
        <v>210</v>
      </c>
      <c r="K70" s="72"/>
      <c r="L70" s="72"/>
      <c r="M70" s="67"/>
      <c r="N70" s="67"/>
    </row>
    <row r="71" spans="1:14" s="76" customFormat="1" ht="15" customHeight="1" x14ac:dyDescent="0.3">
      <c r="A71" s="72"/>
      <c r="B71" s="68"/>
      <c r="C71" s="67"/>
      <c r="D71" s="67"/>
      <c r="E71" s="67"/>
      <c r="F71" s="67"/>
      <c r="G71" s="73"/>
      <c r="H71" s="73"/>
      <c r="I71" s="74"/>
      <c r="J71" s="75"/>
      <c r="K71" s="72"/>
      <c r="L71" s="72"/>
      <c r="M71" s="67"/>
      <c r="N71" s="67"/>
    </row>
    <row r="72" spans="1:14" s="76" customFormat="1" ht="15" customHeight="1" x14ac:dyDescent="0.3">
      <c r="A72" s="72"/>
      <c r="B72" s="22" t="s">
        <v>186</v>
      </c>
      <c r="C72" s="67"/>
      <c r="D72" s="67"/>
      <c r="E72" s="67"/>
      <c r="F72" s="67"/>
      <c r="G72" s="121" t="s">
        <v>4</v>
      </c>
      <c r="H72" s="121"/>
      <c r="I72" s="18" t="s">
        <v>5</v>
      </c>
      <c r="J72" s="75"/>
      <c r="K72" s="72"/>
      <c r="L72" s="72"/>
      <c r="M72" s="67"/>
      <c r="N72" s="67"/>
    </row>
    <row r="73" spans="1:14" s="65" customFormat="1" ht="15" customHeight="1" x14ac:dyDescent="0.3">
      <c r="A73" s="72"/>
      <c r="B73" s="122"/>
      <c r="C73" s="122"/>
      <c r="D73" s="76"/>
      <c r="E73" s="76"/>
      <c r="F73" s="76"/>
      <c r="G73" s="123" t="s">
        <v>6</v>
      </c>
      <c r="H73" s="123"/>
      <c r="I73" s="24" t="s">
        <v>7</v>
      </c>
      <c r="J73" s="71"/>
      <c r="K73" s="72"/>
      <c r="L73" s="72"/>
      <c r="M73" s="77"/>
      <c r="N73" s="77"/>
    </row>
    <row r="74" spans="1:14" s="37" customFormat="1" ht="15" customHeight="1" x14ac:dyDescent="0.3">
      <c r="A74" s="85"/>
      <c r="B74" s="86" t="s">
        <v>160</v>
      </c>
      <c r="C74" s="85" t="s">
        <v>161</v>
      </c>
      <c r="D74" s="85"/>
      <c r="E74" s="87" t="s">
        <v>11</v>
      </c>
      <c r="F74" s="85" t="s">
        <v>12</v>
      </c>
      <c r="G74" s="88" t="s">
        <v>162</v>
      </c>
      <c r="H74" s="88" t="s">
        <v>163</v>
      </c>
      <c r="I74" s="88" t="s">
        <v>163</v>
      </c>
      <c r="J74" s="88" t="s">
        <v>164</v>
      </c>
      <c r="K74" s="86" t="s">
        <v>165</v>
      </c>
      <c r="L74" s="86" t="s">
        <v>166</v>
      </c>
      <c r="M74" s="89" t="s">
        <v>18</v>
      </c>
      <c r="N74" s="82" t="s">
        <v>19</v>
      </c>
    </row>
    <row r="75" spans="1:14" s="37" customFormat="1" ht="15" customHeight="1" x14ac:dyDescent="0.3">
      <c r="A75" s="39">
        <v>5</v>
      </c>
      <c r="B75" s="36">
        <v>5</v>
      </c>
      <c r="C75" s="90" t="s">
        <v>187</v>
      </c>
      <c r="D75" s="90" t="s">
        <v>188</v>
      </c>
      <c r="E75" s="44" t="s">
        <v>189</v>
      </c>
      <c r="F75" s="44" t="s">
        <v>141</v>
      </c>
      <c r="G75" s="38">
        <v>2</v>
      </c>
      <c r="H75" s="38">
        <v>1</v>
      </c>
      <c r="I75" s="38">
        <f>J75*3</f>
        <v>15</v>
      </c>
      <c r="J75" s="116">
        <v>5</v>
      </c>
      <c r="K75" s="91" t="s">
        <v>30</v>
      </c>
      <c r="L75" s="91" t="s">
        <v>25</v>
      </c>
      <c r="M75" s="90"/>
      <c r="N75" s="90"/>
    </row>
    <row r="76" spans="1:14" s="37" customFormat="1" ht="15" customHeight="1" x14ac:dyDescent="0.3">
      <c r="A76" s="39">
        <v>6</v>
      </c>
      <c r="B76" s="36">
        <v>5</v>
      </c>
      <c r="C76" s="90" t="s">
        <v>190</v>
      </c>
      <c r="D76" s="90" t="s">
        <v>191</v>
      </c>
      <c r="E76" s="44" t="s">
        <v>192</v>
      </c>
      <c r="F76" s="63" t="s">
        <v>193</v>
      </c>
      <c r="G76" s="38">
        <v>2</v>
      </c>
      <c r="H76" s="38">
        <v>1</v>
      </c>
      <c r="I76" s="38">
        <f>J76*3</f>
        <v>15</v>
      </c>
      <c r="J76" s="116">
        <v>5</v>
      </c>
      <c r="K76" s="91" t="s">
        <v>24</v>
      </c>
      <c r="L76" s="91" t="s">
        <v>25</v>
      </c>
      <c r="M76" s="90"/>
      <c r="N76" s="90"/>
    </row>
    <row r="77" spans="1:14" s="37" customFormat="1" ht="15" customHeight="1" x14ac:dyDescent="0.3">
      <c r="A77" s="92"/>
      <c r="B77" s="36">
        <v>5</v>
      </c>
      <c r="C77" s="34" t="s">
        <v>173</v>
      </c>
      <c r="D77" s="34" t="s">
        <v>174</v>
      </c>
      <c r="E77" s="90" t="s">
        <v>175</v>
      </c>
      <c r="F77" s="34" t="s">
        <v>90</v>
      </c>
      <c r="G77" s="38">
        <v>0</v>
      </c>
      <c r="H77" s="38">
        <v>2</v>
      </c>
      <c r="I77" s="38">
        <f>J77*3</f>
        <v>12</v>
      </c>
      <c r="J77" s="38">
        <v>4</v>
      </c>
      <c r="K77" s="91" t="s">
        <v>30</v>
      </c>
      <c r="L77" s="91" t="s">
        <v>25</v>
      </c>
      <c r="M77" s="90"/>
      <c r="N77" s="90"/>
    </row>
    <row r="78" spans="1:14" s="37" customFormat="1" ht="15" customHeight="1" x14ac:dyDescent="0.3">
      <c r="A78" s="49">
        <f>G78+H78</f>
        <v>18</v>
      </c>
      <c r="B78" s="94"/>
      <c r="C78" s="93"/>
      <c r="D78" s="93"/>
      <c r="E78" s="93"/>
      <c r="F78" s="93"/>
      <c r="G78" s="53">
        <f>G75+G76+G47+G77</f>
        <v>8</v>
      </c>
      <c r="H78" s="53">
        <f>H75+H76+H47+H77</f>
        <v>10</v>
      </c>
      <c r="I78" s="53">
        <f>I75+I76+I47+I77</f>
        <v>72</v>
      </c>
      <c r="J78" s="53">
        <f>J75+J76+J47+J77</f>
        <v>29</v>
      </c>
      <c r="K78" s="95"/>
      <c r="L78" s="95"/>
      <c r="M78" s="93"/>
      <c r="N78" s="93"/>
    </row>
    <row r="79" spans="1:14" s="37" customFormat="1" ht="15" customHeight="1" x14ac:dyDescent="0.3">
      <c r="A79" s="92">
        <v>5</v>
      </c>
      <c r="B79" s="36">
        <v>6</v>
      </c>
      <c r="C79" s="90" t="s">
        <v>194</v>
      </c>
      <c r="D79" s="90" t="s">
        <v>195</v>
      </c>
      <c r="E79" s="44" t="s">
        <v>196</v>
      </c>
      <c r="F79" s="44" t="s">
        <v>116</v>
      </c>
      <c r="G79" s="38">
        <v>2</v>
      </c>
      <c r="H79" s="38">
        <v>0</v>
      </c>
      <c r="I79" s="38">
        <f>J79*3</f>
        <v>9</v>
      </c>
      <c r="J79" s="38">
        <v>3</v>
      </c>
      <c r="K79" s="91" t="s">
        <v>30</v>
      </c>
      <c r="L79" s="91" t="s">
        <v>25</v>
      </c>
      <c r="M79" s="90"/>
      <c r="N79" s="90"/>
    </row>
    <row r="80" spans="1:14" s="37" customFormat="1" ht="15" customHeight="1" x14ac:dyDescent="0.3">
      <c r="A80" s="92">
        <v>7</v>
      </c>
      <c r="B80" s="36">
        <v>6</v>
      </c>
      <c r="C80" s="90" t="s">
        <v>197</v>
      </c>
      <c r="D80" s="90" t="s">
        <v>198</v>
      </c>
      <c r="E80" s="44" t="s">
        <v>199</v>
      </c>
      <c r="F80" s="44" t="s">
        <v>141</v>
      </c>
      <c r="G80" s="38">
        <v>2</v>
      </c>
      <c r="H80" s="38">
        <v>0</v>
      </c>
      <c r="I80" s="38">
        <f>J80*3</f>
        <v>12</v>
      </c>
      <c r="J80" s="38">
        <v>4</v>
      </c>
      <c r="K80" s="91" t="s">
        <v>24</v>
      </c>
      <c r="L80" s="91" t="s">
        <v>25</v>
      </c>
      <c r="M80" s="90"/>
      <c r="N80" s="90"/>
    </row>
    <row r="81" spans="1:14" s="37" customFormat="1" ht="15" customHeight="1" x14ac:dyDescent="0.3">
      <c r="A81" s="92">
        <v>7</v>
      </c>
      <c r="B81" s="45">
        <v>6</v>
      </c>
      <c r="C81" s="118" t="s">
        <v>230</v>
      </c>
      <c r="D81" s="118" t="s">
        <v>231</v>
      </c>
      <c r="E81" s="110" t="s">
        <v>221</v>
      </c>
      <c r="F81" s="43" t="s">
        <v>137</v>
      </c>
      <c r="G81" s="45">
        <v>2</v>
      </c>
      <c r="H81" s="45">
        <v>0</v>
      </c>
      <c r="I81" s="45">
        <v>12</v>
      </c>
      <c r="J81" s="45">
        <v>4</v>
      </c>
      <c r="K81" s="45" t="s">
        <v>24</v>
      </c>
      <c r="L81" s="45" t="s">
        <v>50</v>
      </c>
      <c r="M81" s="45"/>
      <c r="N81" s="45"/>
    </row>
    <row r="82" spans="1:14" s="65" customFormat="1" ht="15" customHeight="1" x14ac:dyDescent="0.3">
      <c r="A82" s="92"/>
      <c r="B82" s="45">
        <v>6</v>
      </c>
      <c r="C82" s="110" t="s">
        <v>200</v>
      </c>
      <c r="D82" s="110" t="s">
        <v>201</v>
      </c>
      <c r="E82" s="110" t="s">
        <v>202</v>
      </c>
      <c r="F82" s="110" t="s">
        <v>193</v>
      </c>
      <c r="G82" s="45">
        <v>2</v>
      </c>
      <c r="H82" s="45">
        <v>0</v>
      </c>
      <c r="I82" s="45">
        <f>J82*3</f>
        <v>12</v>
      </c>
      <c r="J82" s="45">
        <v>4</v>
      </c>
      <c r="K82" s="45" t="s">
        <v>24</v>
      </c>
      <c r="L82" s="45" t="s">
        <v>50</v>
      </c>
      <c r="M82" s="45"/>
      <c r="N82" s="45"/>
    </row>
    <row r="83" spans="1:14" s="37" customFormat="1" ht="15" customHeight="1" x14ac:dyDescent="0.3">
      <c r="A83" s="49">
        <f>G83+H83</f>
        <v>20</v>
      </c>
      <c r="B83" s="94"/>
      <c r="C83" s="93"/>
      <c r="D83" s="93"/>
      <c r="E83" s="93"/>
      <c r="F83" s="93"/>
      <c r="G83" s="53">
        <f t="shared" ref="G83:I83" si="8">G79+G80+G81+G52</f>
        <v>10</v>
      </c>
      <c r="H83" s="53">
        <f t="shared" si="8"/>
        <v>10</v>
      </c>
      <c r="I83" s="53">
        <f t="shared" si="8"/>
        <v>78</v>
      </c>
      <c r="J83" s="53">
        <f>J79+J80+J81+J52</f>
        <v>31</v>
      </c>
      <c r="K83" s="95"/>
      <c r="L83" s="95"/>
      <c r="M83" s="93"/>
      <c r="N83" s="93"/>
    </row>
    <row r="84" spans="1:14" s="37" customFormat="1" ht="15" customHeight="1" x14ac:dyDescent="0.3">
      <c r="A84" s="66"/>
      <c r="B84" s="68"/>
      <c r="C84" s="67"/>
      <c r="D84" s="67"/>
      <c r="E84" s="67"/>
      <c r="F84" s="67"/>
      <c r="G84" s="71"/>
      <c r="H84" s="71"/>
      <c r="I84" s="71"/>
      <c r="J84" s="71">
        <f>J18+J26+J34+J43+J78+J83+J55</f>
        <v>210</v>
      </c>
      <c r="K84" s="72"/>
      <c r="L84" s="72"/>
      <c r="M84" s="67"/>
      <c r="N84" s="65"/>
    </row>
    <row r="85" spans="1:14" s="37" customFormat="1" ht="15" customHeight="1" x14ac:dyDescent="0.3">
      <c r="A85" s="96"/>
      <c r="B85" s="96"/>
      <c r="E85" s="97"/>
      <c r="G85" s="98"/>
      <c r="H85" s="98"/>
      <c r="I85" s="99"/>
      <c r="J85" s="100"/>
      <c r="K85" s="96"/>
      <c r="L85" s="96"/>
    </row>
    <row r="86" spans="1:14" s="37" customFormat="1" ht="15" customHeight="1" x14ac:dyDescent="0.3">
      <c r="A86" s="72"/>
      <c r="B86" s="22" t="s">
        <v>203</v>
      </c>
      <c r="C86" s="67"/>
      <c r="D86" s="67"/>
      <c r="E86" s="67"/>
      <c r="F86" s="67"/>
      <c r="G86" s="121" t="s">
        <v>4</v>
      </c>
      <c r="H86" s="121"/>
      <c r="I86" s="18" t="s">
        <v>5</v>
      </c>
      <c r="J86" s="75"/>
      <c r="K86" s="72"/>
      <c r="L86" s="72"/>
      <c r="M86" s="67"/>
      <c r="N86" s="67"/>
    </row>
    <row r="87" spans="1:14" s="37" customFormat="1" ht="15" customHeight="1" x14ac:dyDescent="0.3">
      <c r="A87" s="72"/>
      <c r="B87" s="122"/>
      <c r="C87" s="122"/>
      <c r="D87" s="76"/>
      <c r="E87" s="76"/>
      <c r="F87" s="76"/>
      <c r="G87" s="124" t="s">
        <v>6</v>
      </c>
      <c r="H87" s="124"/>
      <c r="I87" s="24" t="s">
        <v>7</v>
      </c>
      <c r="J87" s="71"/>
      <c r="K87" s="72"/>
      <c r="L87" s="72"/>
      <c r="M87" s="77"/>
      <c r="N87" s="77"/>
    </row>
    <row r="88" spans="1:14" s="37" customFormat="1" ht="15" customHeight="1" x14ac:dyDescent="0.3">
      <c r="A88" s="85"/>
      <c r="B88" s="86" t="s">
        <v>160</v>
      </c>
      <c r="C88" s="85" t="s">
        <v>161</v>
      </c>
      <c r="D88" s="85"/>
      <c r="E88" s="87" t="s">
        <v>11</v>
      </c>
      <c r="F88" s="85" t="s">
        <v>12</v>
      </c>
      <c r="G88" s="88" t="s">
        <v>162</v>
      </c>
      <c r="H88" s="88" t="s">
        <v>163</v>
      </c>
      <c r="I88" s="88" t="s">
        <v>163</v>
      </c>
      <c r="J88" s="88" t="s">
        <v>164</v>
      </c>
      <c r="K88" s="86" t="s">
        <v>165</v>
      </c>
      <c r="L88" s="86" t="s">
        <v>166</v>
      </c>
      <c r="M88" s="89" t="s">
        <v>18</v>
      </c>
      <c r="N88" s="82" t="s">
        <v>19</v>
      </c>
    </row>
    <row r="89" spans="1:14" s="37" customFormat="1" ht="15" customHeight="1" x14ac:dyDescent="0.3">
      <c r="A89" s="39">
        <v>5</v>
      </c>
      <c r="B89" s="36">
        <v>5</v>
      </c>
      <c r="C89" s="90"/>
      <c r="D89" s="90"/>
      <c r="E89" s="44" t="s">
        <v>204</v>
      </c>
      <c r="F89" s="44" t="s">
        <v>157</v>
      </c>
      <c r="G89" s="38">
        <v>2</v>
      </c>
      <c r="H89" s="38">
        <v>1</v>
      </c>
      <c r="I89" s="38">
        <f>J89*3</f>
        <v>15</v>
      </c>
      <c r="J89" s="116">
        <v>5</v>
      </c>
      <c r="K89" s="91" t="s">
        <v>24</v>
      </c>
      <c r="L89" s="91" t="s">
        <v>25</v>
      </c>
      <c r="M89" s="90"/>
      <c r="N89" s="90"/>
    </row>
    <row r="90" spans="1:14" s="37" customFormat="1" ht="15" customHeight="1" x14ac:dyDescent="0.3">
      <c r="A90" s="39">
        <v>6</v>
      </c>
      <c r="B90" s="36">
        <v>5</v>
      </c>
      <c r="C90" s="90" t="s">
        <v>187</v>
      </c>
      <c r="D90" s="90" t="s">
        <v>188</v>
      </c>
      <c r="E90" s="44" t="s">
        <v>189</v>
      </c>
      <c r="F90" s="44" t="s">
        <v>141</v>
      </c>
      <c r="G90" s="38">
        <v>2</v>
      </c>
      <c r="H90" s="38">
        <v>1</v>
      </c>
      <c r="I90" s="38">
        <f>J90*3</f>
        <v>15</v>
      </c>
      <c r="J90" s="116">
        <v>5</v>
      </c>
      <c r="K90" s="91" t="s">
        <v>30</v>
      </c>
      <c r="L90" s="91" t="s">
        <v>25</v>
      </c>
      <c r="M90" s="90"/>
      <c r="N90" s="90"/>
    </row>
    <row r="91" spans="1:14" s="37" customFormat="1" ht="15" customHeight="1" x14ac:dyDescent="0.3">
      <c r="A91" s="39">
        <v>7</v>
      </c>
      <c r="B91" s="36">
        <v>5</v>
      </c>
      <c r="C91" s="34" t="s">
        <v>173</v>
      </c>
      <c r="D91" s="34" t="s">
        <v>174</v>
      </c>
      <c r="E91" s="90" t="s">
        <v>175</v>
      </c>
      <c r="F91" s="34" t="s">
        <v>90</v>
      </c>
      <c r="G91" s="38">
        <v>0</v>
      </c>
      <c r="H91" s="38">
        <v>2</v>
      </c>
      <c r="I91" s="38">
        <f>J91*3</f>
        <v>12</v>
      </c>
      <c r="J91" s="38">
        <v>4</v>
      </c>
      <c r="K91" s="91" t="s">
        <v>30</v>
      </c>
      <c r="L91" s="91" t="s">
        <v>25</v>
      </c>
      <c r="M91" s="90"/>
      <c r="N91" s="90"/>
    </row>
    <row r="92" spans="1:14" s="37" customFormat="1" ht="15" customHeight="1" x14ac:dyDescent="0.3">
      <c r="A92" s="49">
        <f>G92+H92</f>
        <v>18</v>
      </c>
      <c r="B92" s="94"/>
      <c r="C92" s="93"/>
      <c r="D92" s="93"/>
      <c r="E92" s="93"/>
      <c r="F92" s="93"/>
      <c r="G92" s="53">
        <f>G89+G90+G91+G47</f>
        <v>8</v>
      </c>
      <c r="H92" s="53">
        <f>H89+H90+H91+H47</f>
        <v>10</v>
      </c>
      <c r="I92" s="53">
        <f>I89+I90+I91+I47</f>
        <v>72</v>
      </c>
      <c r="J92" s="53">
        <f>J89+J90+J91+J47</f>
        <v>29</v>
      </c>
      <c r="K92" s="95"/>
      <c r="L92" s="95"/>
      <c r="M92" s="93"/>
      <c r="N92" s="93"/>
    </row>
    <row r="93" spans="1:14" s="37" customFormat="1" ht="15" customHeight="1" x14ac:dyDescent="0.3">
      <c r="A93" s="92">
        <v>5</v>
      </c>
      <c r="B93" s="36">
        <v>6</v>
      </c>
      <c r="C93" s="90" t="s">
        <v>205</v>
      </c>
      <c r="D93" s="90" t="s">
        <v>206</v>
      </c>
      <c r="E93" s="44" t="s">
        <v>207</v>
      </c>
      <c r="F93" s="44" t="s">
        <v>208</v>
      </c>
      <c r="G93" s="38">
        <v>2</v>
      </c>
      <c r="H93" s="38">
        <v>0</v>
      </c>
      <c r="I93" s="38">
        <v>12</v>
      </c>
      <c r="J93" s="38">
        <v>4</v>
      </c>
      <c r="K93" s="117" t="s">
        <v>24</v>
      </c>
      <c r="L93" s="91" t="s">
        <v>25</v>
      </c>
      <c r="M93" s="90"/>
      <c r="N93" s="90"/>
    </row>
    <row r="94" spans="1:14" s="37" customFormat="1" ht="15" customHeight="1" x14ac:dyDescent="0.3">
      <c r="A94" s="92">
        <v>6</v>
      </c>
      <c r="B94" s="36">
        <v>6</v>
      </c>
      <c r="C94" s="90" t="s">
        <v>232</v>
      </c>
      <c r="D94" s="90" t="s">
        <v>209</v>
      </c>
      <c r="E94" s="44" t="s">
        <v>210</v>
      </c>
      <c r="F94" s="63" t="s">
        <v>211</v>
      </c>
      <c r="G94" s="38">
        <v>2</v>
      </c>
      <c r="H94" s="36">
        <v>0</v>
      </c>
      <c r="I94" s="38">
        <v>9</v>
      </c>
      <c r="J94" s="38">
        <v>3</v>
      </c>
      <c r="K94" s="91" t="s">
        <v>24</v>
      </c>
      <c r="L94" s="91" t="s">
        <v>25</v>
      </c>
      <c r="M94" s="90"/>
      <c r="N94" s="90"/>
    </row>
    <row r="95" spans="1:14" s="37" customFormat="1" ht="15" customHeight="1" x14ac:dyDescent="0.3">
      <c r="A95" s="92"/>
      <c r="B95" s="45">
        <v>6</v>
      </c>
      <c r="C95" s="110" t="s">
        <v>233</v>
      </c>
      <c r="D95" s="110" t="s">
        <v>234</v>
      </c>
      <c r="E95" s="110" t="s">
        <v>236</v>
      </c>
      <c r="F95" s="110" t="s">
        <v>235</v>
      </c>
      <c r="G95" s="45">
        <v>2</v>
      </c>
      <c r="H95" s="45">
        <v>0</v>
      </c>
      <c r="I95" s="45">
        <v>12</v>
      </c>
      <c r="J95" s="45">
        <v>4</v>
      </c>
      <c r="K95" s="45" t="s">
        <v>24</v>
      </c>
      <c r="L95" s="45" t="s">
        <v>50</v>
      </c>
      <c r="M95" s="45"/>
      <c r="N95" s="45"/>
    </row>
    <row r="96" spans="1:14" s="37" customFormat="1" ht="15" customHeight="1" x14ac:dyDescent="0.3">
      <c r="A96" s="92">
        <v>7</v>
      </c>
      <c r="B96" s="45">
        <v>6</v>
      </c>
      <c r="C96" s="41" t="s">
        <v>230</v>
      </c>
      <c r="D96" s="41" t="s">
        <v>231</v>
      </c>
      <c r="E96" s="110" t="s">
        <v>221</v>
      </c>
      <c r="F96" s="43" t="s">
        <v>137</v>
      </c>
      <c r="G96" s="45">
        <v>2</v>
      </c>
      <c r="H96" s="45">
        <v>0</v>
      </c>
      <c r="I96" s="45">
        <f>J96*3</f>
        <v>12</v>
      </c>
      <c r="J96" s="45">
        <v>4</v>
      </c>
      <c r="K96" s="45" t="s">
        <v>30</v>
      </c>
      <c r="L96" s="45" t="s">
        <v>50</v>
      </c>
      <c r="M96" s="45"/>
      <c r="N96" s="45"/>
    </row>
    <row r="97" spans="1:14" s="37" customFormat="1" ht="15" customHeight="1" x14ac:dyDescent="0.3">
      <c r="A97" s="49">
        <f>G97+H97</f>
        <v>20</v>
      </c>
      <c r="B97" s="94"/>
      <c r="C97" s="93"/>
      <c r="D97" s="93"/>
      <c r="E97" s="93"/>
      <c r="F97" s="93"/>
      <c r="G97" s="53">
        <f>G52+G93+G94+G96</f>
        <v>10</v>
      </c>
      <c r="H97" s="53">
        <f>H52+H93+H94+H96</f>
        <v>10</v>
      </c>
      <c r="I97" s="53">
        <f>I52+I93+I94+I96</f>
        <v>78</v>
      </c>
      <c r="J97" s="53">
        <f>J93+J94+J96+J52</f>
        <v>31</v>
      </c>
      <c r="K97" s="95"/>
      <c r="L97" s="95"/>
      <c r="M97" s="93"/>
      <c r="N97" s="93"/>
    </row>
    <row r="98" spans="1:14" s="37" customFormat="1" ht="15" customHeight="1" x14ac:dyDescent="0.3">
      <c r="A98" s="66"/>
      <c r="B98" s="68"/>
      <c r="C98" s="67"/>
      <c r="D98" s="67"/>
      <c r="E98" s="67"/>
      <c r="F98" s="67"/>
      <c r="G98" s="71"/>
      <c r="H98" s="71"/>
      <c r="I98" s="71"/>
      <c r="J98" s="71">
        <f>J18+J26+J34+J43+J92+J97+J55</f>
        <v>210</v>
      </c>
      <c r="K98" s="72"/>
      <c r="L98" s="72"/>
      <c r="M98" s="67"/>
      <c r="N98" s="65"/>
    </row>
    <row r="99" spans="1:14" s="37" customFormat="1" ht="15" customHeight="1" x14ac:dyDescent="0.3">
      <c r="A99" s="96"/>
      <c r="B99" s="96"/>
      <c r="E99" s="97"/>
      <c r="G99" s="98"/>
      <c r="H99" s="98"/>
      <c r="I99" s="101" t="s">
        <v>212</v>
      </c>
      <c r="J99" s="102"/>
      <c r="K99" s="101" t="s">
        <v>213</v>
      </c>
      <c r="L99" s="96"/>
    </row>
    <row r="100" spans="1:14" s="37" customFormat="1" ht="15" customHeight="1" x14ac:dyDescent="0.3">
      <c r="A100" s="96"/>
      <c r="B100" s="96"/>
      <c r="E100" s="97"/>
      <c r="G100" s="98"/>
      <c r="H100" s="98"/>
      <c r="I100" s="101" t="s">
        <v>214</v>
      </c>
      <c r="J100" s="103"/>
      <c r="K100" s="101" t="s">
        <v>215</v>
      </c>
      <c r="L100" s="96"/>
    </row>
    <row r="101" spans="1:14" s="37" customFormat="1" ht="15" customHeight="1" x14ac:dyDescent="0.3">
      <c r="A101" s="96"/>
      <c r="B101" s="96"/>
      <c r="E101" s="97"/>
      <c r="G101" s="98"/>
      <c r="H101" s="98"/>
      <c r="I101" s="101" t="s">
        <v>216</v>
      </c>
      <c r="J101" s="103"/>
      <c r="K101" s="101" t="s">
        <v>217</v>
      </c>
      <c r="L101" s="96"/>
    </row>
    <row r="102" spans="1:14" s="37" customFormat="1" ht="15" customHeight="1" x14ac:dyDescent="0.3">
      <c r="A102" s="96"/>
      <c r="B102" s="96"/>
      <c r="E102" s="97"/>
      <c r="G102" s="98"/>
      <c r="H102" s="98"/>
      <c r="I102" s="101" t="s">
        <v>218</v>
      </c>
      <c r="J102" s="103"/>
      <c r="K102" s="101" t="s">
        <v>219</v>
      </c>
      <c r="L102" s="96"/>
    </row>
    <row r="103" spans="1:14" s="37" customFormat="1" ht="15" customHeight="1" x14ac:dyDescent="0.3">
      <c r="A103" s="96"/>
      <c r="B103" s="96"/>
      <c r="E103" s="97"/>
      <c r="G103" s="98"/>
      <c r="H103" s="98"/>
      <c r="I103" s="101" t="s">
        <v>220</v>
      </c>
      <c r="J103" s="103"/>
      <c r="K103" s="103"/>
      <c r="L103" s="96"/>
    </row>
    <row r="104" spans="1:14" s="37" customFormat="1" ht="10.199999999999999" x14ac:dyDescent="0.3">
      <c r="A104" s="96"/>
      <c r="B104" s="96"/>
      <c r="E104" s="97"/>
      <c r="G104" s="98"/>
      <c r="H104" s="98"/>
      <c r="I104" s="99"/>
      <c r="J104" s="100"/>
      <c r="K104" s="96"/>
      <c r="L104" s="96"/>
    </row>
    <row r="105" spans="1:14" s="37" customFormat="1" ht="10.199999999999999" x14ac:dyDescent="0.3">
      <c r="A105" s="96"/>
      <c r="B105" s="96"/>
      <c r="E105" s="97"/>
      <c r="G105" s="98"/>
      <c r="H105" s="98"/>
      <c r="I105" s="99"/>
      <c r="J105" s="100"/>
      <c r="K105" s="96"/>
      <c r="L105" s="96"/>
    </row>
    <row r="106" spans="1:14" s="37" customFormat="1" ht="10.199999999999999" x14ac:dyDescent="0.3">
      <c r="A106" s="96"/>
      <c r="B106" s="96"/>
      <c r="E106" s="97"/>
      <c r="G106" s="98"/>
      <c r="H106" s="98"/>
      <c r="I106" s="99"/>
      <c r="J106" s="100"/>
      <c r="K106" s="96"/>
      <c r="L106" s="96"/>
    </row>
    <row r="107" spans="1:14" s="37" customFormat="1" ht="10.199999999999999" x14ac:dyDescent="0.3">
      <c r="A107" s="96"/>
      <c r="B107" s="96"/>
      <c r="E107" s="97"/>
      <c r="G107" s="98"/>
      <c r="H107" s="98"/>
      <c r="I107" s="99"/>
      <c r="J107" s="100"/>
      <c r="K107" s="96"/>
      <c r="L107" s="96"/>
    </row>
    <row r="108" spans="1:14" s="37" customFormat="1" ht="10.199999999999999" x14ac:dyDescent="0.3">
      <c r="A108" s="96"/>
      <c r="B108" s="96"/>
      <c r="E108" s="97"/>
      <c r="G108" s="98"/>
      <c r="H108" s="98"/>
      <c r="I108" s="99"/>
      <c r="J108" s="100"/>
      <c r="K108" s="96"/>
      <c r="L108" s="96"/>
    </row>
    <row r="109" spans="1:14" s="37" customFormat="1" ht="10.199999999999999" x14ac:dyDescent="0.3">
      <c r="A109" s="96"/>
      <c r="B109" s="96"/>
      <c r="E109" s="97"/>
      <c r="G109" s="98"/>
      <c r="H109" s="98"/>
      <c r="I109" s="99"/>
      <c r="J109" s="100"/>
      <c r="K109" s="96"/>
      <c r="L109" s="96"/>
    </row>
    <row r="110" spans="1:14" s="37" customFormat="1" ht="10.199999999999999" x14ac:dyDescent="0.3">
      <c r="A110" s="96"/>
      <c r="B110" s="96"/>
      <c r="E110" s="97"/>
      <c r="G110" s="98"/>
      <c r="H110" s="98"/>
      <c r="I110" s="99"/>
      <c r="J110" s="100"/>
      <c r="K110" s="96"/>
      <c r="L110" s="96"/>
    </row>
    <row r="111" spans="1:14" s="37" customFormat="1" ht="10.199999999999999" x14ac:dyDescent="0.3">
      <c r="A111" s="96"/>
      <c r="B111" s="96"/>
      <c r="E111" s="97"/>
      <c r="G111" s="98"/>
      <c r="H111" s="98"/>
      <c r="I111" s="99"/>
      <c r="J111" s="100"/>
      <c r="K111" s="96"/>
      <c r="L111" s="96"/>
    </row>
    <row r="112" spans="1:14" s="37" customFormat="1" ht="10.199999999999999" x14ac:dyDescent="0.3">
      <c r="A112" s="96"/>
      <c r="B112" s="96"/>
      <c r="E112" s="97"/>
      <c r="G112" s="98"/>
      <c r="H112" s="98"/>
      <c r="I112" s="99"/>
      <c r="J112" s="100"/>
      <c r="K112" s="96"/>
      <c r="L112" s="96"/>
    </row>
    <row r="113" spans="1:14" s="37" customFormat="1" ht="10.199999999999999" x14ac:dyDescent="0.3">
      <c r="A113" s="96"/>
      <c r="B113" s="96"/>
      <c r="E113" s="97"/>
      <c r="G113" s="98"/>
      <c r="H113" s="98"/>
      <c r="I113" s="99"/>
      <c r="J113" s="100"/>
      <c r="K113" s="96"/>
      <c r="L113" s="96"/>
    </row>
    <row r="114" spans="1:14" s="37" customFormat="1" ht="10.199999999999999" x14ac:dyDescent="0.3">
      <c r="A114" s="96"/>
      <c r="B114" s="96"/>
      <c r="E114" s="97"/>
      <c r="G114" s="98"/>
      <c r="H114" s="98"/>
      <c r="I114" s="99"/>
      <c r="J114" s="100"/>
      <c r="K114" s="96"/>
      <c r="L114" s="96"/>
    </row>
    <row r="115" spans="1:14" s="37" customFormat="1" ht="10.199999999999999" x14ac:dyDescent="0.3">
      <c r="A115" s="96"/>
      <c r="B115" s="96"/>
      <c r="E115" s="97"/>
      <c r="G115" s="98"/>
      <c r="H115" s="98"/>
      <c r="I115" s="99"/>
      <c r="J115" s="100"/>
      <c r="K115" s="96"/>
      <c r="L115" s="96"/>
    </row>
    <row r="116" spans="1:14" s="37" customFormat="1" ht="10.199999999999999" x14ac:dyDescent="0.3">
      <c r="A116" s="96"/>
      <c r="B116" s="96"/>
      <c r="E116" s="97"/>
      <c r="G116" s="98"/>
      <c r="H116" s="98"/>
      <c r="I116" s="99"/>
      <c r="J116" s="100"/>
      <c r="K116" s="96"/>
      <c r="L116" s="96"/>
    </row>
    <row r="117" spans="1:14" s="37" customFormat="1" ht="10.199999999999999" x14ac:dyDescent="0.3">
      <c r="A117" s="96"/>
      <c r="B117" s="96"/>
      <c r="E117" s="97"/>
      <c r="G117" s="98"/>
      <c r="H117" s="98"/>
      <c r="I117" s="99"/>
      <c r="J117" s="100"/>
      <c r="K117" s="96"/>
      <c r="L117" s="96"/>
    </row>
    <row r="118" spans="1:14" s="37" customFormat="1" ht="10.199999999999999" x14ac:dyDescent="0.3">
      <c r="A118" s="96"/>
      <c r="B118" s="96"/>
      <c r="E118" s="97"/>
      <c r="G118" s="98"/>
      <c r="H118" s="98"/>
      <c r="I118" s="99"/>
      <c r="J118" s="100"/>
      <c r="K118" s="96"/>
      <c r="L118" s="96"/>
    </row>
    <row r="119" spans="1:14" s="37" customFormat="1" ht="10.199999999999999" x14ac:dyDescent="0.3">
      <c r="A119" s="96"/>
      <c r="B119" s="96"/>
      <c r="E119" s="97"/>
      <c r="G119" s="98"/>
      <c r="H119" s="98"/>
      <c r="I119" s="99"/>
      <c r="J119" s="100"/>
      <c r="K119" s="96"/>
      <c r="L119" s="96"/>
    </row>
    <row r="120" spans="1:14" s="37" customFormat="1" ht="10.199999999999999" x14ac:dyDescent="0.3">
      <c r="A120" s="96"/>
      <c r="B120" s="96"/>
      <c r="E120" s="97"/>
      <c r="G120" s="98"/>
      <c r="H120" s="98"/>
      <c r="I120" s="99"/>
      <c r="J120" s="100"/>
      <c r="K120" s="96"/>
      <c r="L120" s="96"/>
    </row>
    <row r="121" spans="1:14" s="37" customFormat="1" ht="10.199999999999999" x14ac:dyDescent="0.3">
      <c r="A121" s="96"/>
      <c r="B121" s="96"/>
      <c r="E121" s="97"/>
      <c r="G121" s="98"/>
      <c r="H121" s="98"/>
      <c r="I121" s="99"/>
      <c r="J121" s="100"/>
      <c r="K121" s="96"/>
      <c r="L121" s="96"/>
    </row>
    <row r="122" spans="1:14" s="37" customFormat="1" ht="10.199999999999999" x14ac:dyDescent="0.3">
      <c r="A122" s="96"/>
      <c r="B122" s="96"/>
      <c r="E122" s="97"/>
      <c r="G122" s="98"/>
      <c r="H122" s="98"/>
      <c r="I122" s="99"/>
      <c r="J122" s="100"/>
      <c r="K122" s="96"/>
      <c r="L122" s="96"/>
    </row>
    <row r="123" spans="1:14" s="37" customFormat="1" ht="10.199999999999999" x14ac:dyDescent="0.3">
      <c r="A123" s="96"/>
      <c r="B123" s="96"/>
      <c r="E123" s="97"/>
      <c r="G123" s="98"/>
      <c r="H123" s="98"/>
      <c r="I123" s="99"/>
      <c r="J123" s="100"/>
      <c r="K123" s="96"/>
      <c r="L123" s="96"/>
    </row>
    <row r="124" spans="1:14" ht="15" x14ac:dyDescent="0.3">
      <c r="A124" s="96"/>
      <c r="B124" s="96"/>
      <c r="C124" s="37"/>
      <c r="D124" s="37"/>
      <c r="E124" s="97"/>
      <c r="F124" s="37"/>
      <c r="G124" s="98"/>
      <c r="H124" s="98"/>
      <c r="I124" s="99"/>
      <c r="J124" s="100"/>
      <c r="K124" s="96"/>
      <c r="L124" s="96"/>
      <c r="M124" s="37"/>
      <c r="N124" s="37"/>
    </row>
    <row r="125" spans="1:14" ht="15" x14ac:dyDescent="0.3">
      <c r="A125" s="96"/>
      <c r="B125" s="96"/>
      <c r="C125" s="37"/>
      <c r="D125" s="37"/>
      <c r="E125" s="97"/>
      <c r="F125" s="37"/>
      <c r="G125" s="98"/>
      <c r="H125" s="98"/>
      <c r="I125" s="99"/>
      <c r="J125" s="100"/>
      <c r="K125" s="96"/>
      <c r="L125" s="96"/>
      <c r="M125" s="37"/>
      <c r="N125" s="37"/>
    </row>
    <row r="126" spans="1:14" ht="15" x14ac:dyDescent="0.3">
      <c r="A126" s="96"/>
      <c r="B126" s="96"/>
      <c r="C126" s="37"/>
      <c r="D126" s="37"/>
      <c r="E126" s="97"/>
      <c r="F126" s="37"/>
      <c r="G126" s="98"/>
      <c r="H126" s="98"/>
      <c r="I126" s="99"/>
      <c r="J126" s="100"/>
      <c r="K126" s="96"/>
      <c r="L126" s="96"/>
      <c r="M126" s="37"/>
      <c r="N126" s="37"/>
    </row>
    <row r="127" spans="1:14" ht="15" x14ac:dyDescent="0.3">
      <c r="A127" s="96"/>
      <c r="B127" s="96"/>
      <c r="C127" s="37"/>
      <c r="D127" s="37"/>
      <c r="E127" s="97"/>
      <c r="F127" s="37"/>
      <c r="G127" s="98"/>
      <c r="H127" s="98"/>
      <c r="I127" s="99"/>
      <c r="J127" s="100"/>
      <c r="K127" s="96"/>
      <c r="L127" s="96"/>
      <c r="M127" s="37"/>
      <c r="N127" s="37"/>
    </row>
    <row r="128" spans="1:14" ht="15" x14ac:dyDescent="0.3">
      <c r="A128" s="96"/>
      <c r="B128" s="96"/>
      <c r="C128" s="37"/>
      <c r="D128" s="37"/>
      <c r="E128" s="97"/>
      <c r="F128" s="37"/>
      <c r="G128" s="98"/>
      <c r="H128" s="98"/>
      <c r="I128" s="99"/>
      <c r="J128" s="100"/>
      <c r="K128" s="96"/>
      <c r="L128" s="96"/>
      <c r="M128" s="37"/>
      <c r="N128" s="37"/>
    </row>
    <row r="129" spans="1:14" ht="15" x14ac:dyDescent="0.3">
      <c r="A129" s="96"/>
      <c r="B129" s="96"/>
      <c r="C129" s="37"/>
      <c r="D129" s="37"/>
      <c r="E129" s="97"/>
      <c r="F129" s="37"/>
      <c r="G129" s="98"/>
      <c r="H129" s="98"/>
      <c r="I129" s="99"/>
      <c r="J129" s="100"/>
      <c r="K129" s="96"/>
      <c r="L129" s="96"/>
      <c r="M129" s="37"/>
      <c r="N129" s="37"/>
    </row>
    <row r="130" spans="1:14" ht="15" x14ac:dyDescent="0.3">
      <c r="A130" s="96"/>
      <c r="B130" s="96"/>
      <c r="C130" s="37"/>
      <c r="D130" s="37"/>
      <c r="E130" s="97"/>
      <c r="F130" s="37"/>
      <c r="G130" s="98"/>
      <c r="H130" s="98"/>
      <c r="I130" s="99"/>
      <c r="J130" s="100"/>
      <c r="K130" s="96"/>
      <c r="L130" s="96"/>
      <c r="M130" s="37"/>
      <c r="N130" s="37"/>
    </row>
    <row r="131" spans="1:14" ht="15" x14ac:dyDescent="0.3">
      <c r="A131" s="96"/>
      <c r="B131" s="96"/>
      <c r="C131" s="37"/>
      <c r="D131" s="37"/>
      <c r="E131" s="97"/>
      <c r="F131" s="37"/>
      <c r="G131" s="98"/>
      <c r="H131" s="98"/>
      <c r="I131" s="99"/>
      <c r="J131" s="100"/>
      <c r="K131" s="96"/>
      <c r="L131" s="96"/>
      <c r="M131" s="37"/>
      <c r="N131" s="37"/>
    </row>
    <row r="132" spans="1:14" ht="15" x14ac:dyDescent="0.3">
      <c r="A132" s="96"/>
      <c r="B132" s="96"/>
      <c r="C132" s="37"/>
      <c r="D132" s="37"/>
      <c r="E132" s="97"/>
      <c r="F132" s="37"/>
      <c r="G132" s="98"/>
      <c r="H132" s="98"/>
      <c r="I132" s="99"/>
      <c r="J132" s="100"/>
      <c r="K132" s="96"/>
      <c r="L132" s="96"/>
      <c r="M132" s="37"/>
      <c r="N132" s="37"/>
    </row>
    <row r="133" spans="1:14" ht="15" x14ac:dyDescent="0.3">
      <c r="A133" s="96"/>
      <c r="B133" s="96"/>
      <c r="C133" s="37"/>
      <c r="D133" s="37"/>
      <c r="E133" s="97"/>
      <c r="F133" s="37"/>
      <c r="G133" s="98"/>
      <c r="H133" s="98"/>
      <c r="I133" s="99"/>
      <c r="J133" s="100"/>
      <c r="K133" s="96"/>
      <c r="L133" s="96"/>
      <c r="M133" s="37"/>
      <c r="N133" s="37"/>
    </row>
    <row r="134" spans="1:14" ht="15" x14ac:dyDescent="0.3">
      <c r="A134" s="96"/>
      <c r="B134" s="96"/>
      <c r="C134" s="37"/>
      <c r="D134" s="37"/>
      <c r="E134" s="97"/>
      <c r="F134" s="37"/>
      <c r="G134" s="98"/>
      <c r="H134" s="98"/>
      <c r="I134" s="99"/>
      <c r="J134" s="100"/>
      <c r="K134" s="96"/>
      <c r="L134" s="96"/>
      <c r="M134" s="37"/>
      <c r="N134" s="37"/>
    </row>
    <row r="135" spans="1:14" ht="15" x14ac:dyDescent="0.3">
      <c r="A135" s="96"/>
      <c r="B135" s="96"/>
      <c r="C135" s="37"/>
      <c r="D135" s="37"/>
      <c r="E135" s="97"/>
      <c r="F135" s="37"/>
      <c r="G135" s="98"/>
      <c r="H135" s="98"/>
      <c r="I135" s="99"/>
      <c r="J135" s="100"/>
      <c r="K135" s="96"/>
      <c r="L135" s="96"/>
      <c r="M135" s="37"/>
      <c r="N135" s="37"/>
    </row>
    <row r="136" spans="1:14" ht="15" x14ac:dyDescent="0.3">
      <c r="A136" s="96"/>
      <c r="B136" s="96"/>
      <c r="C136" s="37"/>
      <c r="D136" s="37"/>
      <c r="E136" s="97"/>
      <c r="F136" s="37"/>
      <c r="G136" s="98"/>
      <c r="H136" s="98"/>
      <c r="I136" s="99"/>
      <c r="J136" s="100"/>
      <c r="K136" s="96"/>
      <c r="L136" s="96"/>
      <c r="M136" s="37"/>
      <c r="N136" s="37"/>
    </row>
    <row r="137" spans="1:14" ht="15" x14ac:dyDescent="0.3">
      <c r="A137" s="96"/>
      <c r="B137" s="96"/>
      <c r="C137" s="37"/>
      <c r="D137" s="37"/>
      <c r="E137" s="97"/>
      <c r="F137" s="37"/>
      <c r="G137" s="98"/>
      <c r="H137" s="98"/>
      <c r="I137" s="99"/>
      <c r="J137" s="100"/>
      <c r="K137" s="96"/>
      <c r="L137" s="96"/>
      <c r="M137" s="37"/>
      <c r="N137" s="37"/>
    </row>
    <row r="138" spans="1:14" ht="15" x14ac:dyDescent="0.3">
      <c r="A138" s="96"/>
      <c r="B138" s="96"/>
      <c r="C138" s="37"/>
      <c r="D138" s="37"/>
      <c r="E138" s="97"/>
      <c r="F138" s="37"/>
      <c r="G138" s="98"/>
      <c r="H138" s="98"/>
      <c r="I138" s="99"/>
      <c r="J138" s="100"/>
      <c r="K138" s="96"/>
      <c r="L138" s="96"/>
      <c r="M138" s="37"/>
      <c r="N138" s="37"/>
    </row>
    <row r="139" spans="1:14" ht="15" x14ac:dyDescent="0.3">
      <c r="A139" s="96"/>
      <c r="B139" s="96"/>
      <c r="C139" s="37"/>
      <c r="D139" s="37"/>
      <c r="E139" s="97"/>
      <c r="F139" s="37"/>
      <c r="G139" s="98"/>
      <c r="H139" s="98"/>
      <c r="I139" s="99"/>
      <c r="J139" s="100"/>
      <c r="K139" s="96"/>
      <c r="L139" s="96"/>
      <c r="M139" s="37"/>
      <c r="N139" s="37"/>
    </row>
    <row r="140" spans="1:14" ht="15" x14ac:dyDescent="0.3">
      <c r="A140" s="96"/>
      <c r="B140" s="96"/>
      <c r="C140" s="37"/>
      <c r="D140" s="37"/>
      <c r="E140" s="97"/>
      <c r="F140" s="37"/>
      <c r="G140" s="98"/>
      <c r="H140" s="98"/>
      <c r="I140" s="99"/>
      <c r="J140" s="100"/>
      <c r="K140" s="96"/>
      <c r="L140" s="96"/>
      <c r="M140" s="37"/>
      <c r="N140" s="37"/>
    </row>
    <row r="141" spans="1:14" ht="15" x14ac:dyDescent="0.3">
      <c r="A141" s="96"/>
      <c r="B141" s="96"/>
      <c r="C141" s="37"/>
      <c r="D141" s="37"/>
      <c r="E141" s="97"/>
      <c r="F141" s="37"/>
      <c r="G141" s="98"/>
      <c r="H141" s="98"/>
      <c r="I141" s="99"/>
      <c r="J141" s="100"/>
      <c r="K141" s="96"/>
      <c r="L141" s="96"/>
      <c r="M141" s="37"/>
      <c r="N141" s="37"/>
    </row>
    <row r="142" spans="1:14" ht="15" x14ac:dyDescent="0.3">
      <c r="A142" s="96"/>
      <c r="B142" s="96"/>
      <c r="C142" s="37"/>
      <c r="D142" s="37"/>
      <c r="E142" s="97"/>
      <c r="F142" s="37"/>
      <c r="G142" s="98"/>
      <c r="H142" s="98"/>
      <c r="I142" s="99"/>
      <c r="J142" s="100"/>
      <c r="K142" s="96"/>
      <c r="L142" s="96"/>
      <c r="M142" s="37"/>
      <c r="N142" s="37"/>
    </row>
  </sheetData>
  <mergeCells count="11">
    <mergeCell ref="G7:H7"/>
    <mergeCell ref="G8:H8"/>
    <mergeCell ref="G58:H58"/>
    <mergeCell ref="B59:C59"/>
    <mergeCell ref="G59:H59"/>
    <mergeCell ref="G72:H72"/>
    <mergeCell ref="B73:C73"/>
    <mergeCell ref="G73:H73"/>
    <mergeCell ref="G86:H86"/>
    <mergeCell ref="B87:C87"/>
    <mergeCell ref="G87:H87"/>
  </mergeCells>
  <pageMargins left="0.7" right="0.7" top="0.75" bottom="0.75" header="0.3" footer="0.3"/>
  <pageSetup paperSize="9" scale="52" fitToHeight="0" orientation="landscape" horizontalDpi="1200" verticalDpi="1200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KM 2019</vt:lpstr>
    </vt:vector>
  </TitlesOfParts>
  <Company>Szent István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Szalai Ferenc</cp:lastModifiedBy>
  <cp:lastPrinted>2019-06-11T13:07:47Z</cp:lastPrinted>
  <dcterms:created xsi:type="dcterms:W3CDTF">2018-09-20T07:11:58Z</dcterms:created>
  <dcterms:modified xsi:type="dcterms:W3CDTF">2022-11-13T10:10:03Z</dcterms:modified>
</cp:coreProperties>
</file>