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ranetről\"/>
    </mc:Choice>
  </mc:AlternateContent>
  <bookViews>
    <workbookView xWindow="0" yWindow="0" windowWidth="21600" windowHeight="9075" tabRatio="839"/>
  </bookViews>
  <sheets>
    <sheet name="GTVSZ M 2017" sheetId="26" r:id="rId1"/>
  </sheets>
  <calcPr calcId="162913"/>
</workbook>
</file>

<file path=xl/calcChain.xml><?xml version="1.0" encoding="utf-8"?>
<calcChain xmlns="http://schemas.openxmlformats.org/spreadsheetml/2006/main">
  <c r="J36" i="26" l="1"/>
  <c r="J49" i="26" s="1"/>
  <c r="J50" i="26" s="1"/>
  <c r="I73" i="26"/>
  <c r="I74" i="26"/>
  <c r="I71" i="26"/>
  <c r="I75" i="26" s="1"/>
  <c r="I68" i="26"/>
  <c r="I69" i="26"/>
  <c r="I60" i="26"/>
  <c r="I59" i="26"/>
  <c r="I56" i="26"/>
  <c r="I55" i="26"/>
  <c r="I48" i="26"/>
  <c r="I46" i="26"/>
  <c r="I43" i="26"/>
  <c r="I42" i="26"/>
  <c r="H36" i="26"/>
  <c r="H62" i="26"/>
  <c r="H63" i="26" s="1"/>
  <c r="G36" i="26"/>
  <c r="G49" i="26"/>
  <c r="A49" i="26" s="1"/>
  <c r="I35" i="26"/>
  <c r="I34" i="26"/>
  <c r="I33" i="26"/>
  <c r="I32" i="26"/>
  <c r="I36" i="26"/>
  <c r="I49" i="26" s="1"/>
  <c r="J31" i="26"/>
  <c r="J70" i="26"/>
  <c r="H31" i="26"/>
  <c r="H70" i="26"/>
  <c r="H76" i="26" s="1"/>
  <c r="G31" i="26"/>
  <c r="G57" i="26"/>
  <c r="A57" i="26" s="1"/>
  <c r="I30" i="26"/>
  <c r="I29" i="26"/>
  <c r="I28" i="26"/>
  <c r="I27" i="26"/>
  <c r="I26" i="26"/>
  <c r="I31" i="26" s="1"/>
  <c r="J25" i="26"/>
  <c r="H25" i="26"/>
  <c r="G25" i="26"/>
  <c r="A25" i="26"/>
  <c r="I22" i="26"/>
  <c r="I21" i="26"/>
  <c r="I24" i="26"/>
  <c r="I20" i="26"/>
  <c r="I23" i="26"/>
  <c r="I19" i="26"/>
  <c r="I18" i="26"/>
  <c r="J17" i="26"/>
  <c r="H17" i="26"/>
  <c r="G17" i="26"/>
  <c r="A17" i="26" s="1"/>
  <c r="I12" i="26"/>
  <c r="I14" i="26"/>
  <c r="I13" i="26"/>
  <c r="I17" i="26" s="1"/>
  <c r="I10" i="26"/>
  <c r="I11" i="26"/>
  <c r="H57" i="26"/>
  <c r="G44" i="26"/>
  <c r="A44" i="26" s="1"/>
  <c r="H44" i="26"/>
  <c r="A31" i="26"/>
  <c r="H49" i="26"/>
  <c r="H50" i="26" s="1"/>
  <c r="H75" i="26"/>
  <c r="A36" i="26"/>
  <c r="J44" i="26"/>
  <c r="J57" i="26"/>
  <c r="J63" i="26" s="1"/>
  <c r="G75" i="26"/>
  <c r="G62" i="26"/>
  <c r="A62" i="26" s="1"/>
  <c r="J75" i="26"/>
  <c r="J76" i="26" s="1"/>
  <c r="I62" i="26"/>
  <c r="I25" i="26"/>
  <c r="G70" i="26"/>
  <c r="A75" i="26"/>
  <c r="G76" i="26"/>
  <c r="A63" i="26" l="1"/>
  <c r="A50" i="26"/>
  <c r="I50" i="26"/>
  <c r="I76" i="26"/>
  <c r="I44" i="26"/>
  <c r="I57" i="26"/>
  <c r="I63" i="26" s="1"/>
  <c r="I70" i="26"/>
  <c r="G63" i="26"/>
  <c r="G50" i="26"/>
  <c r="A70" i="26"/>
</calcChain>
</file>

<file path=xl/sharedStrings.xml><?xml version="1.0" encoding="utf-8"?>
<sst xmlns="http://schemas.openxmlformats.org/spreadsheetml/2006/main" count="336" uniqueCount="189">
  <si>
    <t>Szent István Egyetem</t>
  </si>
  <si>
    <t>Gazdaság- és Társadalomtudományi Kar</t>
  </si>
  <si>
    <t>Nappali</t>
  </si>
  <si>
    <t>Levelező</t>
  </si>
  <si>
    <t>Heti</t>
  </si>
  <si>
    <t>Féléves</t>
  </si>
  <si>
    <t>Tárgynév</t>
  </si>
  <si>
    <t>Tárgyfelelős</t>
  </si>
  <si>
    <t>E</t>
  </si>
  <si>
    <t>Előkövetelmény</t>
  </si>
  <si>
    <t>Megjegyzés</t>
  </si>
  <si>
    <t>Dr. Farkas Attila</t>
  </si>
  <si>
    <t>A</t>
  </si>
  <si>
    <t>Dr. Szalay Zsigmond Gábor</t>
  </si>
  <si>
    <t>Dr. Mészáros Aranka</t>
  </si>
  <si>
    <t>Szabadon választható tantárgy 1.</t>
  </si>
  <si>
    <t>Szabadon választható tantárgy 2.</t>
  </si>
  <si>
    <t>C</t>
  </si>
  <si>
    <t>V</t>
  </si>
  <si>
    <t>G</t>
  </si>
  <si>
    <t>Dr. Rudnák Ildikó</t>
  </si>
  <si>
    <t>Dr. Kovács Árpád Endre</t>
  </si>
  <si>
    <t>Dr. Zéman Zoltán</t>
  </si>
  <si>
    <t>Dr. Káposzta József</t>
  </si>
  <si>
    <t>Kvantitatív módszerek</t>
  </si>
  <si>
    <t>Diplomadolgozat-készítés I.</t>
  </si>
  <si>
    <t>Személyes vezetés</t>
  </si>
  <si>
    <t>Diplomadolgozat-készítés II.</t>
  </si>
  <si>
    <t>Dr. Poór József</t>
  </si>
  <si>
    <t>Döntéselmélet és módszertan</t>
  </si>
  <si>
    <t>Vállalati és intézményi stratégiák</t>
  </si>
  <si>
    <t>Stratégiai emberi erőforrás menedzsment</t>
  </si>
  <si>
    <t>Vezetés- és szervezetelmélet</t>
  </si>
  <si>
    <t>Dr. Nemes Ferenc</t>
  </si>
  <si>
    <t>Típustan és kommunikáció</t>
  </si>
  <si>
    <t>Szervezeti (vállalati) kultúra</t>
  </si>
  <si>
    <t>Szervezetfejlesztés elmélete és gyakorlata</t>
  </si>
  <si>
    <t>Etika és társadalmi felelősség</t>
  </si>
  <si>
    <t>Szervezeti tanulás és tanuló szervezet</t>
  </si>
  <si>
    <t>Tanácsadó iparági ismeretek</t>
  </si>
  <si>
    <t>Üzletviteli modellek és rendszerek</t>
  </si>
  <si>
    <t>Dr. Makó Csaba</t>
  </si>
  <si>
    <t>Tárgyalástechnikák és konfliktuskezelés</t>
  </si>
  <si>
    <t>Pénzügy</t>
  </si>
  <si>
    <t>Diplomadolgozat-készítés III.</t>
  </si>
  <si>
    <t>Szemeszter</t>
  </si>
  <si>
    <t>Kredit</t>
  </si>
  <si>
    <t>B</t>
  </si>
  <si>
    <t>Projektmenedzsment (haladó)</t>
  </si>
  <si>
    <t>Termelés- és szolgáltatásmenedzsment (haladó)</t>
  </si>
  <si>
    <t>Emberi erőforrás menedzsment rendszerek elmélete és gyakorlata</t>
  </si>
  <si>
    <t>Dr. Gyenge Balázs (V)</t>
  </si>
  <si>
    <t>Személyes és vezetésfejlesztés</t>
  </si>
  <si>
    <t>Tárgykód Levelező</t>
  </si>
  <si>
    <t>Tárgykód Nappali</t>
  </si>
  <si>
    <t>GTK1010MAN</t>
  </si>
  <si>
    <t>GTK1003MAN</t>
  </si>
  <si>
    <t>GTK1006MAN</t>
  </si>
  <si>
    <t>GTK1019MAN</t>
  </si>
  <si>
    <t>GTK1022MAN</t>
  </si>
  <si>
    <t>GTK1026MAN</t>
  </si>
  <si>
    <t>Felvétel típusa</t>
  </si>
  <si>
    <t>V = Vizsga</t>
  </si>
  <si>
    <t>G = Gyakorlati jegy</t>
  </si>
  <si>
    <t>Vizsga formája:</t>
  </si>
  <si>
    <t>Tárgyfelvétel típusa:</t>
  </si>
  <si>
    <t xml:space="preserve">A = Kötelező </t>
  </si>
  <si>
    <t xml:space="preserve">B = Kötelezően választott </t>
  </si>
  <si>
    <t xml:space="preserve">C = Szabadon választható </t>
  </si>
  <si>
    <t>Követel-mény</t>
  </si>
  <si>
    <t>GTK1003MAL</t>
  </si>
  <si>
    <t>GTK1010MAL</t>
  </si>
  <si>
    <t>GTK1022MAL</t>
  </si>
  <si>
    <t>GTK1026MAL</t>
  </si>
  <si>
    <t>GTK1006MAL</t>
  </si>
  <si>
    <t>GTK2034MAN</t>
  </si>
  <si>
    <t>GTK1076MAN</t>
  </si>
  <si>
    <t>GTK2034MAL</t>
  </si>
  <si>
    <t>GTK1076MAL</t>
  </si>
  <si>
    <t>GTK1096MAN</t>
  </si>
  <si>
    <t>GTK2143MAN</t>
  </si>
  <si>
    <t>GTK1096MAL</t>
  </si>
  <si>
    <t>GTK2143MAL</t>
  </si>
  <si>
    <t>GTK2061MAN</t>
  </si>
  <si>
    <t>GTK2072MAN</t>
  </si>
  <si>
    <t>GTK1082MAN</t>
  </si>
  <si>
    <t>GTK2144MAN</t>
  </si>
  <si>
    <t>GTK2061MAL</t>
  </si>
  <si>
    <t>GTK2072MAL</t>
  </si>
  <si>
    <t>GTK1082MAL</t>
  </si>
  <si>
    <t>GTK2144MAL</t>
  </si>
  <si>
    <t>GTK2037MAN</t>
  </si>
  <si>
    <t>GTK2063MAN</t>
  </si>
  <si>
    <t>GTK1099MAN</t>
  </si>
  <si>
    <t>GTK2135MAN</t>
  </si>
  <si>
    <t>GTK2117MAN</t>
  </si>
  <si>
    <t>GTK2136MAN</t>
  </si>
  <si>
    <t>GTK2037MAL</t>
  </si>
  <si>
    <t>GTK2063MAL</t>
  </si>
  <si>
    <t>GTK1099MAL</t>
  </si>
  <si>
    <t>GTK2135MAL</t>
  </si>
  <si>
    <t>GTK2117MAL</t>
  </si>
  <si>
    <t>GTK2136MAL</t>
  </si>
  <si>
    <t>GTK2068MAN</t>
  </si>
  <si>
    <t>GTK2071MAN</t>
  </si>
  <si>
    <t>GTK2140MAN</t>
  </si>
  <si>
    <t>GTK2068MAL</t>
  </si>
  <si>
    <t>GTK2071MAL</t>
  </si>
  <si>
    <t>GTK2140MAL</t>
  </si>
  <si>
    <t>GTK2112MAN</t>
  </si>
  <si>
    <t>GTK1019MAL</t>
  </si>
  <si>
    <t>GTK2112MAL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</si>
  <si>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</si>
  <si>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GY</t>
  </si>
  <si>
    <t>E/GY</t>
  </si>
  <si>
    <t>A = Aláírás</t>
  </si>
  <si>
    <t>Dr. Vinogradov Sergey</t>
  </si>
  <si>
    <t>Dr. Illés Bálint Csaba</t>
  </si>
  <si>
    <t>Felelős:</t>
  </si>
  <si>
    <t>Vezetés és szervezés mesterképzési szak</t>
  </si>
  <si>
    <t>Szakfelelős: Dr. Poór József</t>
  </si>
  <si>
    <t>Emberi erőforrás menedzsment és szervezetfejlesztés specializáció</t>
  </si>
  <si>
    <t>Üzletviteli tanácsadás specializáció</t>
  </si>
  <si>
    <t>Tanácsadási módszerek és technikák</t>
  </si>
  <si>
    <t>Kötelezően választott 1 lehet.</t>
  </si>
  <si>
    <t>Dr. Czeglédi Csilla</t>
  </si>
  <si>
    <t>Vállalatirányítási információs rendszerek</t>
  </si>
  <si>
    <t>Tudásmenedzsment</t>
  </si>
  <si>
    <t>IT projektek irányítása és vezetése</t>
  </si>
  <si>
    <t>E-gazdaság és e-kormányzat</t>
  </si>
  <si>
    <t>Információ-gazdaságtan</t>
  </si>
  <si>
    <t>Korszerű adatkezelési technikák</t>
  </si>
  <si>
    <t>Információmenedzsment specializáció</t>
  </si>
  <si>
    <r>
      <t xml:space="preserve">
</t>
    </r>
    <r>
      <rPr>
        <sz val="11"/>
        <rFont val="Arial"/>
        <family val="2"/>
        <charset val="238"/>
      </rPr>
      <t>Munkaerőpiaci trendek</t>
    </r>
  </si>
  <si>
    <r>
      <t xml:space="preserve">
</t>
    </r>
    <r>
      <rPr>
        <sz val="11"/>
        <rFont val="Arial"/>
        <family val="2"/>
        <charset val="238"/>
      </rPr>
      <t>Csehné dr. Papp Imola</t>
    </r>
  </si>
  <si>
    <r>
      <t xml:space="preserve">
</t>
    </r>
    <r>
      <rPr>
        <sz val="11"/>
        <color indexed="8"/>
        <rFont val="Arial"/>
        <family val="2"/>
        <charset val="238"/>
      </rPr>
      <t xml:space="preserve">Multikulturális menedzsment </t>
    </r>
  </si>
  <si>
    <r>
      <t xml:space="preserve">
</t>
    </r>
    <r>
      <rPr>
        <sz val="11"/>
        <color indexed="8"/>
        <rFont val="Arial"/>
        <family val="2"/>
        <charset val="238"/>
      </rPr>
      <t>Dr. Rudnák Ildikó</t>
    </r>
  </si>
  <si>
    <t>Tanulmánykészítés és empirikus menedzsment vizsgálatok</t>
  </si>
  <si>
    <t xml:space="preserve">Dr. Poór József </t>
  </si>
  <si>
    <t xml:space="preserve">Csehné Dr. Papp Imola </t>
  </si>
  <si>
    <t xml:space="preserve">Dr. Czeglédi Csilla </t>
  </si>
  <si>
    <t>Csehné Dr. Papp Imola</t>
  </si>
  <si>
    <t>Haladó vezetői számvitel</t>
  </si>
  <si>
    <t>Szervezeti hírnévépítés</t>
  </si>
  <si>
    <t>Nemzetközi integráció és globalizió</t>
  </si>
  <si>
    <t>Dr. Kollár Csaba</t>
  </si>
  <si>
    <t>GTK2128MAL</t>
  </si>
  <si>
    <t>Vezetői készségfejlesztés</t>
  </si>
  <si>
    <t>GTK1206MAL</t>
  </si>
  <si>
    <t>GTK1207MAL</t>
  </si>
  <si>
    <t>Szakfelelős javaslata: Etika és társadalmi felelősség</t>
  </si>
  <si>
    <t>Szakfelelős javaslata: Minőségmenedzsment</t>
  </si>
  <si>
    <t>GTK1221MAL</t>
  </si>
  <si>
    <t>GTK1220MAL</t>
  </si>
  <si>
    <t>Dr. Szabó Katalin</t>
  </si>
  <si>
    <t>GTK1222MAL</t>
  </si>
  <si>
    <t>GTK1251MAL</t>
  </si>
  <si>
    <t>GTK1248MAL</t>
  </si>
  <si>
    <t>GTK1250MAL</t>
  </si>
  <si>
    <t>GTK1249MAL</t>
  </si>
  <si>
    <t>GTK1246MAL</t>
  </si>
  <si>
    <t>GTK1247MAL</t>
  </si>
  <si>
    <t>Minőségfejlesztési technikák</t>
  </si>
  <si>
    <t>Miskolcziné Dr. Mikáczó Andrea</t>
  </si>
  <si>
    <t>GTK1223MAL</t>
  </si>
  <si>
    <t>GTK1203MAL</t>
  </si>
  <si>
    <t>GTK2128MAN</t>
  </si>
  <si>
    <t>GTK1206MAN</t>
  </si>
  <si>
    <t>GTK1207MAN</t>
  </si>
  <si>
    <t>Dr. Gősi Imréné</t>
  </si>
  <si>
    <t>GTK1221MAN</t>
  </si>
  <si>
    <t>GTK1220MAN</t>
  </si>
  <si>
    <t>GTK1222MAN</t>
  </si>
  <si>
    <t>Információ-menedzsment</t>
  </si>
  <si>
    <t>GTK1203MAN</t>
  </si>
  <si>
    <t>GTK1223MAN</t>
  </si>
  <si>
    <t>GTK1247MAN</t>
  </si>
  <si>
    <t>GTK1246MAN</t>
  </si>
  <si>
    <t>GTK1249MAN</t>
  </si>
  <si>
    <t>GTK1248MAN</t>
  </si>
  <si>
    <t>GTK1250MAN</t>
  </si>
  <si>
    <t>GTK1251MAN</t>
  </si>
  <si>
    <t>Érvényes 2019. szeptemberétől</t>
  </si>
  <si>
    <t>Dr. Pataki László Zsolt</t>
  </si>
  <si>
    <t>Dr. Járási Éva Zsuzsanna</t>
  </si>
  <si>
    <t>Dr. Kovács Attila Zsolt</t>
  </si>
  <si>
    <t>Városgazdaságtan</t>
  </si>
  <si>
    <t>GTK1244MAN</t>
  </si>
  <si>
    <t>GTK1244MAL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</si>
</sst>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9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trike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i/>
      <sz val="11"/>
      <color theme="5" tint="-0.249977111117893"/>
      <name val="Arial"/>
      <family val="2"/>
      <charset val="238"/>
    </font>
    <font>
      <sz val="11"/>
      <color theme="1" tint="0.249977111117893"/>
      <name val="Calibri"/>
      <family val="2"/>
      <charset val="238"/>
      <scheme val="minor"/>
    </font>
    <font>
      <sz val="8"/>
      <color theme="1" tint="0.249977111117893"/>
      <name val="Times New Roman"/>
      <family val="2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7" fillId="0" borderId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22" fillId="0" borderId="0" xfId="0" applyFont="1" applyFill="1"/>
    <xf numFmtId="16" fontId="18" fillId="0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3" fillId="0" borderId="0" xfId="0" applyFont="1" applyBorder="1"/>
    <xf numFmtId="0" fontId="13" fillId="7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3" fillId="7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4" borderId="0" xfId="0" applyNumberFormat="1" applyFont="1" applyFill="1" applyBorder="1" applyAlignment="1">
      <alignment horizontal="center" vertical="center" wrapText="1"/>
    </xf>
    <xf numFmtId="0" fontId="13" fillId="6" borderId="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25" fillId="0" borderId="0" xfId="0" applyFont="1" applyFill="1" applyAlignment="1">
      <alignment horizontal="right"/>
    </xf>
    <xf numFmtId="0" fontId="6" fillId="9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Normál" xfId="0" builtinId="0"/>
    <cellStyle name="Normál 2" xfId="1"/>
    <cellStyle name="Normál 3" xfId="2"/>
    <cellStyle name="Normál 4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2</xdr:row>
      <xdr:rowOff>180975</xdr:rowOff>
    </xdr:to>
    <xdr:pic>
      <xdr:nvPicPr>
        <xdr:cNvPr id="69737" name="Picture 4" descr="mkk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84"/>
  <sheetViews>
    <sheetView tabSelected="1" showRuler="0" zoomScale="85" zoomScaleNormal="85" zoomScaleSheetLayoutView="90" workbookViewId="0">
      <selection activeCell="F19" sqref="F19"/>
    </sheetView>
  </sheetViews>
  <sheetFormatPr defaultRowHeight="15" x14ac:dyDescent="0.25"/>
  <cols>
    <col min="1" max="1" width="6.7109375" style="9" customWidth="1"/>
    <col min="2" max="2" width="15.42578125" style="4" customWidth="1"/>
    <col min="3" max="4" width="20.5703125" style="1" customWidth="1"/>
    <col min="5" max="5" width="40.85546875" style="5" customWidth="1"/>
    <col min="6" max="6" width="35.42578125" style="1" customWidth="1"/>
    <col min="7" max="7" width="12" style="6" customWidth="1"/>
    <col min="8" max="8" width="10.5703125" style="6" customWidth="1"/>
    <col min="9" max="9" width="10.7109375" style="6" customWidth="1"/>
    <col min="10" max="10" width="8.7109375" style="7" customWidth="1"/>
    <col min="11" max="11" width="8.7109375" style="4" customWidth="1"/>
    <col min="12" max="12" width="9.7109375" style="4" customWidth="1"/>
    <col min="13" max="13" width="38.7109375" style="1" customWidth="1"/>
    <col min="14" max="14" width="38.7109375" customWidth="1"/>
    <col min="15" max="15" width="38.7109375" style="68" customWidth="1"/>
  </cols>
  <sheetData>
    <row r="1" spans="1:15" x14ac:dyDescent="0.25">
      <c r="A1" s="12"/>
      <c r="B1" s="15"/>
      <c r="C1" s="16" t="s">
        <v>0</v>
      </c>
      <c r="D1" s="16"/>
      <c r="E1" s="17"/>
      <c r="F1" s="17"/>
      <c r="G1" s="17"/>
      <c r="H1" s="17"/>
      <c r="I1" s="17"/>
      <c r="J1" s="17"/>
      <c r="K1" s="17"/>
      <c r="L1" s="17"/>
      <c r="M1" s="17"/>
      <c r="N1" s="13"/>
    </row>
    <row r="2" spans="1:15" x14ac:dyDescent="0.25">
      <c r="A2" s="12"/>
      <c r="B2" s="15"/>
      <c r="C2" s="16" t="s">
        <v>1</v>
      </c>
      <c r="D2" s="16"/>
      <c r="E2" s="17"/>
      <c r="F2" s="17"/>
      <c r="G2" s="17"/>
      <c r="H2" s="17"/>
      <c r="I2" s="17"/>
      <c r="J2" s="17"/>
      <c r="K2" s="17"/>
      <c r="L2" s="17"/>
      <c r="M2" s="17"/>
      <c r="N2" s="13"/>
    </row>
    <row r="3" spans="1:15" x14ac:dyDescent="0.25">
      <c r="A3" s="12"/>
      <c r="B3" s="15"/>
      <c r="C3" s="16" t="s">
        <v>120</v>
      </c>
      <c r="D3" s="16"/>
      <c r="E3" s="17"/>
      <c r="F3" s="17"/>
      <c r="G3" s="17"/>
      <c r="H3" s="17"/>
      <c r="I3" s="17"/>
      <c r="J3" s="17"/>
      <c r="K3" s="17"/>
      <c r="L3" s="17"/>
      <c r="M3" s="17"/>
      <c r="N3" s="13"/>
    </row>
    <row r="4" spans="1:15" x14ac:dyDescent="0.25">
      <c r="A4" s="12"/>
      <c r="B4" s="20"/>
      <c r="C4" s="20"/>
      <c r="D4" s="20"/>
      <c r="E4" s="20"/>
      <c r="F4" s="17"/>
      <c r="G4" s="17"/>
      <c r="H4" s="17"/>
      <c r="I4" s="17"/>
      <c r="J4" s="17"/>
      <c r="K4" s="17"/>
      <c r="L4" s="17"/>
      <c r="M4" s="17"/>
      <c r="N4" s="66"/>
    </row>
    <row r="5" spans="1:15" ht="20.25" x14ac:dyDescent="0.25">
      <c r="A5" s="53" t="s">
        <v>119</v>
      </c>
      <c r="B5" s="20"/>
      <c r="C5" s="20"/>
      <c r="D5" s="20"/>
      <c r="E5" s="20"/>
      <c r="F5" s="17"/>
      <c r="G5" s="17"/>
      <c r="H5" s="17"/>
      <c r="I5" s="17"/>
      <c r="J5" s="17"/>
      <c r="K5" s="17"/>
      <c r="L5" s="17"/>
      <c r="M5" s="17"/>
      <c r="N5" s="94" t="s">
        <v>182</v>
      </c>
    </row>
    <row r="6" spans="1:15" ht="20.25" x14ac:dyDescent="0.25">
      <c r="A6" s="53"/>
      <c r="B6" s="20"/>
      <c r="C6" s="20"/>
      <c r="D6" s="20"/>
      <c r="E6" s="20"/>
      <c r="F6" s="20"/>
      <c r="G6" s="19"/>
      <c r="H6" s="19"/>
      <c r="I6" s="19"/>
      <c r="J6" s="19"/>
      <c r="K6" s="20"/>
      <c r="L6" s="20"/>
    </row>
    <row r="7" spans="1:15" x14ac:dyDescent="0.25">
      <c r="A7" s="12"/>
      <c r="B7" s="21"/>
      <c r="C7" s="22"/>
      <c r="D7" s="22"/>
      <c r="E7" s="22"/>
      <c r="F7" s="22"/>
      <c r="G7" s="97" t="s">
        <v>2</v>
      </c>
      <c r="H7" s="97"/>
      <c r="I7" s="19" t="s">
        <v>3</v>
      </c>
      <c r="J7" s="23"/>
      <c r="K7" s="21"/>
      <c r="L7" s="21"/>
    </row>
    <row r="8" spans="1:15" s="2" customFormat="1" x14ac:dyDescent="0.25">
      <c r="A8" s="67"/>
      <c r="B8" s="21"/>
      <c r="C8" s="22"/>
      <c r="D8" s="22"/>
      <c r="E8" s="22"/>
      <c r="F8" s="22"/>
      <c r="G8" s="98" t="s">
        <v>4</v>
      </c>
      <c r="H8" s="98"/>
      <c r="I8" s="25" t="s">
        <v>5</v>
      </c>
      <c r="J8" s="23"/>
      <c r="K8" s="21"/>
      <c r="L8" s="21"/>
      <c r="M8" s="24"/>
      <c r="N8" s="26"/>
      <c r="O8" s="69"/>
    </row>
    <row r="9" spans="1:15" s="11" customFormat="1" ht="30" x14ac:dyDescent="0.2">
      <c r="A9" s="27"/>
      <c r="B9" s="28" t="s">
        <v>45</v>
      </c>
      <c r="C9" s="28" t="s">
        <v>54</v>
      </c>
      <c r="D9" s="28" t="s">
        <v>53</v>
      </c>
      <c r="E9" s="28" t="s">
        <v>6</v>
      </c>
      <c r="F9" s="28" t="s">
        <v>7</v>
      </c>
      <c r="G9" s="29" t="s">
        <v>8</v>
      </c>
      <c r="H9" s="29" t="s">
        <v>113</v>
      </c>
      <c r="I9" s="29" t="s">
        <v>114</v>
      </c>
      <c r="J9" s="29" t="s">
        <v>46</v>
      </c>
      <c r="K9" s="28" t="s">
        <v>69</v>
      </c>
      <c r="L9" s="28" t="s">
        <v>61</v>
      </c>
      <c r="M9" s="30" t="s">
        <v>9</v>
      </c>
      <c r="N9" s="28" t="s">
        <v>10</v>
      </c>
      <c r="O9" s="70"/>
    </row>
    <row r="10" spans="1:15" s="8" customFormat="1" ht="43.5" customHeight="1" x14ac:dyDescent="0.25">
      <c r="A10" s="12">
        <v>1</v>
      </c>
      <c r="B10" s="33">
        <v>1</v>
      </c>
      <c r="C10" s="34" t="s">
        <v>166</v>
      </c>
      <c r="D10" s="34" t="s">
        <v>146</v>
      </c>
      <c r="E10" s="57" t="s">
        <v>135</v>
      </c>
      <c r="F10" s="34" t="s">
        <v>136</v>
      </c>
      <c r="G10" s="72">
        <v>1</v>
      </c>
      <c r="H10" s="72">
        <v>2</v>
      </c>
      <c r="I10" s="73">
        <f>J10*3</f>
        <v>12</v>
      </c>
      <c r="J10" s="74">
        <v>4</v>
      </c>
      <c r="K10" s="75" t="s">
        <v>19</v>
      </c>
      <c r="L10" s="75" t="s">
        <v>12</v>
      </c>
      <c r="M10" s="34"/>
      <c r="N10" s="59"/>
      <c r="O10" s="68"/>
    </row>
    <row r="11" spans="1:15" s="8" customFormat="1" ht="43.5" customHeight="1" x14ac:dyDescent="0.25">
      <c r="A11" s="12">
        <v>2</v>
      </c>
      <c r="B11" s="33">
        <v>1</v>
      </c>
      <c r="C11" s="34" t="s">
        <v>167</v>
      </c>
      <c r="D11" s="34" t="s">
        <v>148</v>
      </c>
      <c r="E11" s="58" t="s">
        <v>133</v>
      </c>
      <c r="F11" s="95" t="s">
        <v>134</v>
      </c>
      <c r="G11" s="72">
        <v>0</v>
      </c>
      <c r="H11" s="72">
        <v>2</v>
      </c>
      <c r="I11" s="73">
        <f>J11*3</f>
        <v>9</v>
      </c>
      <c r="J11" s="74">
        <v>3</v>
      </c>
      <c r="K11" s="75" t="s">
        <v>18</v>
      </c>
      <c r="L11" s="75" t="s">
        <v>12</v>
      </c>
      <c r="M11" s="34"/>
      <c r="N11" s="34"/>
      <c r="O11" s="68"/>
    </row>
    <row r="12" spans="1:15" s="8" customFormat="1" ht="43.5" customHeight="1" x14ac:dyDescent="0.25">
      <c r="A12" s="12">
        <v>3</v>
      </c>
      <c r="B12" s="33">
        <v>1</v>
      </c>
      <c r="C12" s="34" t="s">
        <v>168</v>
      </c>
      <c r="D12" s="34" t="s">
        <v>149</v>
      </c>
      <c r="E12" s="92" t="s">
        <v>143</v>
      </c>
      <c r="F12" s="34" t="s">
        <v>169</v>
      </c>
      <c r="G12" s="74">
        <v>2</v>
      </c>
      <c r="H12" s="74">
        <v>1</v>
      </c>
      <c r="I12" s="73">
        <f>J12*3</f>
        <v>12</v>
      </c>
      <c r="J12" s="74">
        <v>4</v>
      </c>
      <c r="K12" s="75" t="s">
        <v>18</v>
      </c>
      <c r="L12" s="75" t="s">
        <v>12</v>
      </c>
      <c r="M12" s="34"/>
      <c r="N12" s="34"/>
      <c r="O12" s="68"/>
    </row>
    <row r="13" spans="1:15" s="8" customFormat="1" ht="43.5" customHeight="1" x14ac:dyDescent="0.25">
      <c r="A13" s="12">
        <v>4</v>
      </c>
      <c r="B13" s="33">
        <v>1</v>
      </c>
      <c r="C13" s="34" t="s">
        <v>80</v>
      </c>
      <c r="D13" s="34" t="s">
        <v>82</v>
      </c>
      <c r="E13" s="59" t="s">
        <v>49</v>
      </c>
      <c r="F13" s="34" t="s">
        <v>51</v>
      </c>
      <c r="G13" s="74">
        <v>2</v>
      </c>
      <c r="H13" s="74">
        <v>1</v>
      </c>
      <c r="I13" s="73">
        <f>J13*3</f>
        <v>12</v>
      </c>
      <c r="J13" s="74">
        <v>4</v>
      </c>
      <c r="K13" s="75" t="s">
        <v>18</v>
      </c>
      <c r="L13" s="75" t="s">
        <v>12</v>
      </c>
      <c r="M13" s="34"/>
      <c r="N13" s="34"/>
      <c r="O13" s="68"/>
    </row>
    <row r="14" spans="1:15" s="8" customFormat="1" ht="43.5" customHeight="1" x14ac:dyDescent="0.25">
      <c r="A14" s="12">
        <v>5</v>
      </c>
      <c r="B14" s="33">
        <v>1</v>
      </c>
      <c r="C14" s="34" t="s">
        <v>86</v>
      </c>
      <c r="D14" s="34" t="s">
        <v>90</v>
      </c>
      <c r="E14" s="34" t="s">
        <v>34</v>
      </c>
      <c r="F14" s="34" t="s">
        <v>14</v>
      </c>
      <c r="G14" s="74">
        <v>0</v>
      </c>
      <c r="H14" s="74">
        <v>3</v>
      </c>
      <c r="I14" s="73">
        <f>J14*3</f>
        <v>12</v>
      </c>
      <c r="J14" s="74">
        <v>4</v>
      </c>
      <c r="K14" s="75" t="s">
        <v>19</v>
      </c>
      <c r="L14" s="75" t="s">
        <v>12</v>
      </c>
      <c r="M14" s="34"/>
      <c r="N14" s="34"/>
      <c r="O14" s="68"/>
    </row>
    <row r="15" spans="1:15" s="8" customFormat="1" ht="43.5" customHeight="1" x14ac:dyDescent="0.25">
      <c r="A15" s="12">
        <v>6</v>
      </c>
      <c r="B15" s="35">
        <v>1</v>
      </c>
      <c r="C15" s="36"/>
      <c r="D15" s="36"/>
      <c r="E15" s="36" t="s">
        <v>15</v>
      </c>
      <c r="F15" s="36"/>
      <c r="G15" s="76">
        <v>0</v>
      </c>
      <c r="H15" s="76">
        <v>2</v>
      </c>
      <c r="I15" s="77">
        <v>9</v>
      </c>
      <c r="J15" s="76">
        <v>3</v>
      </c>
      <c r="K15" s="78" t="s">
        <v>19</v>
      </c>
      <c r="L15" s="78" t="s">
        <v>17</v>
      </c>
      <c r="M15" s="36"/>
      <c r="N15" s="93" t="s">
        <v>151</v>
      </c>
      <c r="O15" s="68"/>
    </row>
    <row r="16" spans="1:15" s="8" customFormat="1" ht="43.5" customHeight="1" x14ac:dyDescent="0.25">
      <c r="A16" s="12">
        <v>7</v>
      </c>
      <c r="B16" s="35">
        <v>1</v>
      </c>
      <c r="C16" s="36"/>
      <c r="D16" s="36"/>
      <c r="E16" s="36" t="s">
        <v>16</v>
      </c>
      <c r="F16" s="36"/>
      <c r="G16" s="76">
        <v>2</v>
      </c>
      <c r="H16" s="76">
        <v>1</v>
      </c>
      <c r="I16" s="77">
        <v>15</v>
      </c>
      <c r="J16" s="76">
        <v>5</v>
      </c>
      <c r="K16" s="78" t="s">
        <v>18</v>
      </c>
      <c r="L16" s="78" t="s">
        <v>17</v>
      </c>
      <c r="M16" s="36"/>
      <c r="N16" s="93" t="s">
        <v>150</v>
      </c>
      <c r="O16" s="68"/>
    </row>
    <row r="17" spans="1:15" ht="43.5" customHeight="1" x14ac:dyDescent="0.25">
      <c r="A17" s="39">
        <f>G17+H17</f>
        <v>19</v>
      </c>
      <c r="B17" s="37"/>
      <c r="C17" s="38"/>
      <c r="D17" s="38"/>
      <c r="E17" s="38"/>
      <c r="F17" s="38"/>
      <c r="G17" s="79">
        <f>SUM(G10:G16)</f>
        <v>7</v>
      </c>
      <c r="H17" s="79">
        <f>SUM(H10:H16)</f>
        <v>12</v>
      </c>
      <c r="I17" s="79">
        <f>SUM(I10:I16)</f>
        <v>81</v>
      </c>
      <c r="J17" s="79">
        <f>SUM(J10:J16)</f>
        <v>27</v>
      </c>
      <c r="K17" s="79"/>
      <c r="L17" s="79"/>
      <c r="M17" s="38"/>
      <c r="N17" s="38"/>
    </row>
    <row r="18" spans="1:15" s="8" customFormat="1" ht="43.5" customHeight="1" x14ac:dyDescent="0.25">
      <c r="A18" s="12">
        <v>1</v>
      </c>
      <c r="B18" s="33">
        <v>2</v>
      </c>
      <c r="C18" s="31" t="s">
        <v>75</v>
      </c>
      <c r="D18" s="31" t="s">
        <v>77</v>
      </c>
      <c r="E18" s="31" t="s">
        <v>25</v>
      </c>
      <c r="F18" s="32"/>
      <c r="G18" s="80">
        <v>0</v>
      </c>
      <c r="H18" s="80">
        <v>2</v>
      </c>
      <c r="I18" s="80">
        <f t="shared" ref="I18:I24" si="0">J18*3</f>
        <v>15</v>
      </c>
      <c r="J18" s="73">
        <v>5</v>
      </c>
      <c r="K18" s="81" t="s">
        <v>19</v>
      </c>
      <c r="L18" s="81" t="s">
        <v>12</v>
      </c>
      <c r="M18" s="34"/>
      <c r="N18" s="34"/>
      <c r="O18" s="68"/>
    </row>
    <row r="19" spans="1:15" s="8" customFormat="1" ht="43.5" customHeight="1" x14ac:dyDescent="0.25">
      <c r="A19" s="12">
        <v>2</v>
      </c>
      <c r="B19" s="33">
        <v>2</v>
      </c>
      <c r="C19" s="34" t="s">
        <v>56</v>
      </c>
      <c r="D19" s="34" t="s">
        <v>70</v>
      </c>
      <c r="E19" s="59" t="s">
        <v>29</v>
      </c>
      <c r="F19" s="34" t="s">
        <v>185</v>
      </c>
      <c r="G19" s="72">
        <v>2</v>
      </c>
      <c r="H19" s="72">
        <v>1</v>
      </c>
      <c r="I19" s="80">
        <f t="shared" si="0"/>
        <v>9</v>
      </c>
      <c r="J19" s="74">
        <v>3</v>
      </c>
      <c r="K19" s="75" t="s">
        <v>18</v>
      </c>
      <c r="L19" s="75" t="s">
        <v>12</v>
      </c>
      <c r="M19" s="34"/>
      <c r="N19" s="34"/>
      <c r="O19" s="68"/>
    </row>
    <row r="20" spans="1:15" s="8" customFormat="1" ht="44.25" customHeight="1" x14ac:dyDescent="0.25">
      <c r="A20" s="12">
        <v>3</v>
      </c>
      <c r="B20" s="33">
        <v>2</v>
      </c>
      <c r="C20" s="34" t="s">
        <v>55</v>
      </c>
      <c r="D20" s="34" t="s">
        <v>71</v>
      </c>
      <c r="E20" s="59" t="s">
        <v>24</v>
      </c>
      <c r="F20" s="34" t="s">
        <v>116</v>
      </c>
      <c r="G20" s="72">
        <v>2</v>
      </c>
      <c r="H20" s="72">
        <v>2</v>
      </c>
      <c r="I20" s="80">
        <f t="shared" si="0"/>
        <v>12</v>
      </c>
      <c r="J20" s="74">
        <v>4</v>
      </c>
      <c r="K20" s="75" t="s">
        <v>19</v>
      </c>
      <c r="L20" s="75" t="s">
        <v>12</v>
      </c>
      <c r="M20" s="34"/>
      <c r="N20" s="59"/>
      <c r="O20" s="68"/>
    </row>
    <row r="21" spans="1:15" s="8" customFormat="1" ht="43.5" customHeight="1" x14ac:dyDescent="0.25">
      <c r="A21" s="12">
        <v>4</v>
      </c>
      <c r="B21" s="33">
        <v>2</v>
      </c>
      <c r="C21" s="34" t="s">
        <v>58</v>
      </c>
      <c r="D21" s="34" t="s">
        <v>110</v>
      </c>
      <c r="E21" s="59" t="s">
        <v>43</v>
      </c>
      <c r="F21" s="34" t="s">
        <v>183</v>
      </c>
      <c r="G21" s="74">
        <v>2</v>
      </c>
      <c r="H21" s="74">
        <v>2</v>
      </c>
      <c r="I21" s="80">
        <f t="shared" si="0"/>
        <v>12</v>
      </c>
      <c r="J21" s="74">
        <v>4</v>
      </c>
      <c r="K21" s="75" t="s">
        <v>18</v>
      </c>
      <c r="L21" s="75" t="s">
        <v>12</v>
      </c>
      <c r="M21" s="34"/>
      <c r="N21" s="34"/>
      <c r="O21" s="68"/>
    </row>
    <row r="22" spans="1:15" s="8" customFormat="1" ht="43.5" customHeight="1" x14ac:dyDescent="0.25">
      <c r="A22" s="12">
        <v>5</v>
      </c>
      <c r="B22" s="33">
        <v>2</v>
      </c>
      <c r="C22" s="34" t="s">
        <v>83</v>
      </c>
      <c r="D22" s="34" t="s">
        <v>87</v>
      </c>
      <c r="E22" s="59" t="s">
        <v>31</v>
      </c>
      <c r="F22" s="59" t="s">
        <v>138</v>
      </c>
      <c r="G22" s="74">
        <v>2</v>
      </c>
      <c r="H22" s="74">
        <v>1</v>
      </c>
      <c r="I22" s="80">
        <f t="shared" si="0"/>
        <v>12</v>
      </c>
      <c r="J22" s="74">
        <v>4</v>
      </c>
      <c r="K22" s="75" t="s">
        <v>18</v>
      </c>
      <c r="L22" s="75" t="s">
        <v>12</v>
      </c>
      <c r="M22" s="34"/>
      <c r="N22" s="34"/>
      <c r="O22" s="68"/>
    </row>
    <row r="23" spans="1:15" s="8" customFormat="1" ht="43.5" customHeight="1" x14ac:dyDescent="0.25">
      <c r="A23" s="12">
        <v>6</v>
      </c>
      <c r="B23" s="33">
        <v>2</v>
      </c>
      <c r="C23" s="34" t="s">
        <v>170</v>
      </c>
      <c r="D23" s="34" t="s">
        <v>152</v>
      </c>
      <c r="E23" s="92" t="s">
        <v>137</v>
      </c>
      <c r="F23" s="96" t="s">
        <v>184</v>
      </c>
      <c r="G23" s="72">
        <v>0</v>
      </c>
      <c r="H23" s="72">
        <v>2</v>
      </c>
      <c r="I23" s="80">
        <f t="shared" si="0"/>
        <v>9</v>
      </c>
      <c r="J23" s="74">
        <v>3</v>
      </c>
      <c r="K23" s="75" t="s">
        <v>19</v>
      </c>
      <c r="L23" s="75" t="s">
        <v>12</v>
      </c>
      <c r="M23" s="34"/>
      <c r="N23" s="34"/>
      <c r="O23" s="68"/>
    </row>
    <row r="24" spans="1:15" s="8" customFormat="1" ht="43.5" customHeight="1" x14ac:dyDescent="0.25">
      <c r="A24" s="12">
        <v>7</v>
      </c>
      <c r="B24" s="33">
        <v>2</v>
      </c>
      <c r="C24" s="34" t="s">
        <v>171</v>
      </c>
      <c r="D24" s="34" t="s">
        <v>153</v>
      </c>
      <c r="E24" s="59" t="s">
        <v>147</v>
      </c>
      <c r="F24" s="34" t="s">
        <v>154</v>
      </c>
      <c r="G24" s="72">
        <v>0</v>
      </c>
      <c r="H24" s="72">
        <v>4</v>
      </c>
      <c r="I24" s="80">
        <f t="shared" si="0"/>
        <v>12</v>
      </c>
      <c r="J24" s="74">
        <v>4</v>
      </c>
      <c r="K24" s="75" t="s">
        <v>19</v>
      </c>
      <c r="L24" s="75" t="s">
        <v>12</v>
      </c>
      <c r="M24" s="34"/>
      <c r="N24" s="34"/>
      <c r="O24" s="68"/>
    </row>
    <row r="25" spans="1:15" ht="43.5" customHeight="1" x14ac:dyDescent="0.25">
      <c r="A25" s="39">
        <f>G25+H25</f>
        <v>22</v>
      </c>
      <c r="B25" s="37"/>
      <c r="C25" s="38"/>
      <c r="D25" s="38"/>
      <c r="E25" s="38"/>
      <c r="F25" s="38"/>
      <c r="G25" s="79">
        <f>SUM(G18:G24)</f>
        <v>8</v>
      </c>
      <c r="H25" s="79">
        <f>SUM(H18:H24)</f>
        <v>14</v>
      </c>
      <c r="I25" s="79">
        <f>SUM(I18:I24)</f>
        <v>81</v>
      </c>
      <c r="J25" s="79">
        <f>SUM(J18:J24)</f>
        <v>27</v>
      </c>
      <c r="K25" s="79"/>
      <c r="L25" s="79"/>
      <c r="M25" s="38"/>
      <c r="N25" s="38"/>
    </row>
    <row r="26" spans="1:15" s="8" customFormat="1" ht="43.5" customHeight="1" x14ac:dyDescent="0.25">
      <c r="A26" s="12">
        <v>1</v>
      </c>
      <c r="B26" s="33">
        <v>3</v>
      </c>
      <c r="C26" s="34" t="s">
        <v>76</v>
      </c>
      <c r="D26" s="34" t="s">
        <v>78</v>
      </c>
      <c r="E26" s="34" t="s">
        <v>27</v>
      </c>
      <c r="F26" s="59"/>
      <c r="G26" s="74">
        <v>0</v>
      </c>
      <c r="H26" s="82">
        <v>2</v>
      </c>
      <c r="I26" s="74">
        <f>J26*3</f>
        <v>15</v>
      </c>
      <c r="J26" s="74">
        <v>5</v>
      </c>
      <c r="K26" s="75" t="s">
        <v>19</v>
      </c>
      <c r="L26" s="75" t="s">
        <v>12</v>
      </c>
      <c r="M26" s="34"/>
      <c r="N26" s="34"/>
      <c r="O26" s="68"/>
    </row>
    <row r="27" spans="1:15" s="8" customFormat="1" ht="43.5" customHeight="1" x14ac:dyDescent="0.25">
      <c r="A27" s="12">
        <v>2</v>
      </c>
      <c r="B27" s="33">
        <v>3</v>
      </c>
      <c r="C27" s="34" t="s">
        <v>57</v>
      </c>
      <c r="D27" s="34" t="s">
        <v>74</v>
      </c>
      <c r="E27" s="59" t="s">
        <v>142</v>
      </c>
      <c r="F27" s="59" t="s">
        <v>22</v>
      </c>
      <c r="G27" s="74">
        <v>2</v>
      </c>
      <c r="H27" s="74">
        <v>2</v>
      </c>
      <c r="I27" s="74">
        <f>J27*3</f>
        <v>12</v>
      </c>
      <c r="J27" s="74">
        <v>4</v>
      </c>
      <c r="K27" s="75" t="s">
        <v>18</v>
      </c>
      <c r="L27" s="75" t="s">
        <v>12</v>
      </c>
      <c r="M27" s="34"/>
      <c r="N27" s="40"/>
      <c r="O27" s="68"/>
    </row>
    <row r="28" spans="1:15" s="8" customFormat="1" ht="43.5" customHeight="1" x14ac:dyDescent="0.25">
      <c r="A28" s="12">
        <v>3</v>
      </c>
      <c r="B28" s="33">
        <v>3</v>
      </c>
      <c r="C28" s="34" t="s">
        <v>59</v>
      </c>
      <c r="D28" s="34" t="s">
        <v>72</v>
      </c>
      <c r="E28" s="59" t="s">
        <v>26</v>
      </c>
      <c r="F28" s="59" t="s">
        <v>154</v>
      </c>
      <c r="G28" s="74">
        <v>2</v>
      </c>
      <c r="H28" s="74">
        <v>1</v>
      </c>
      <c r="I28" s="74">
        <f>J28*3</f>
        <v>12</v>
      </c>
      <c r="J28" s="74">
        <v>4</v>
      </c>
      <c r="K28" s="75" t="s">
        <v>18</v>
      </c>
      <c r="L28" s="75" t="s">
        <v>12</v>
      </c>
      <c r="M28" s="34"/>
      <c r="N28" s="40"/>
      <c r="O28" s="68"/>
    </row>
    <row r="29" spans="1:15" s="8" customFormat="1" ht="43.5" customHeight="1" x14ac:dyDescent="0.25">
      <c r="A29" s="12">
        <v>4</v>
      </c>
      <c r="B29" s="33">
        <v>3</v>
      </c>
      <c r="C29" s="34" t="s">
        <v>60</v>
      </c>
      <c r="D29" s="34" t="s">
        <v>73</v>
      </c>
      <c r="E29" s="59" t="s">
        <v>30</v>
      </c>
      <c r="F29" s="59" t="s">
        <v>185</v>
      </c>
      <c r="G29" s="74">
        <v>2</v>
      </c>
      <c r="H29" s="74">
        <v>2</v>
      </c>
      <c r="I29" s="74">
        <f>J29*3</f>
        <v>12</v>
      </c>
      <c r="J29" s="74">
        <v>4</v>
      </c>
      <c r="K29" s="75" t="s">
        <v>18</v>
      </c>
      <c r="L29" s="75" t="s">
        <v>12</v>
      </c>
      <c r="M29" s="40"/>
      <c r="N29" s="40"/>
      <c r="O29" s="68"/>
    </row>
    <row r="30" spans="1:15" s="8" customFormat="1" ht="43.5" customHeight="1" x14ac:dyDescent="0.25">
      <c r="A30" s="12">
        <v>5</v>
      </c>
      <c r="B30" s="33">
        <v>3</v>
      </c>
      <c r="C30" s="34" t="s">
        <v>84</v>
      </c>
      <c r="D30" s="34" t="s">
        <v>88</v>
      </c>
      <c r="E30" s="59" t="s">
        <v>32</v>
      </c>
      <c r="F30" s="59" t="s">
        <v>33</v>
      </c>
      <c r="G30" s="74">
        <v>3</v>
      </c>
      <c r="H30" s="74">
        <v>0</v>
      </c>
      <c r="I30" s="74">
        <f>J30*3</f>
        <v>12</v>
      </c>
      <c r="J30" s="74">
        <v>4</v>
      </c>
      <c r="K30" s="75" t="s">
        <v>18</v>
      </c>
      <c r="L30" s="75" t="s">
        <v>12</v>
      </c>
      <c r="M30" s="40"/>
      <c r="N30" s="40"/>
      <c r="O30" s="68"/>
    </row>
    <row r="31" spans="1:15" ht="43.5" customHeight="1" x14ac:dyDescent="0.25">
      <c r="A31" s="39">
        <f>G31+H31</f>
        <v>16</v>
      </c>
      <c r="B31" s="37"/>
      <c r="C31" s="38"/>
      <c r="D31" s="38"/>
      <c r="E31" s="38"/>
      <c r="F31" s="38"/>
      <c r="G31" s="79">
        <f>SUM(G26:G30)</f>
        <v>9</v>
      </c>
      <c r="H31" s="79">
        <f>SUM(H26:H30)</f>
        <v>7</v>
      </c>
      <c r="I31" s="79">
        <f>SUM(I26:I30)</f>
        <v>63</v>
      </c>
      <c r="J31" s="79">
        <f>SUM(J26:J30)</f>
        <v>21</v>
      </c>
      <c r="K31" s="79"/>
      <c r="L31" s="79"/>
      <c r="M31" s="38"/>
      <c r="N31" s="38"/>
    </row>
    <row r="32" spans="1:15" s="8" customFormat="1" ht="43.5" customHeight="1" x14ac:dyDescent="0.25">
      <c r="A32" s="12">
        <v>1</v>
      </c>
      <c r="B32" s="33">
        <v>4</v>
      </c>
      <c r="C32" s="34" t="s">
        <v>109</v>
      </c>
      <c r="D32" s="34" t="s">
        <v>111</v>
      </c>
      <c r="E32" s="34" t="s">
        <v>44</v>
      </c>
      <c r="F32" s="34"/>
      <c r="G32" s="74">
        <v>0</v>
      </c>
      <c r="H32" s="74">
        <v>2</v>
      </c>
      <c r="I32" s="74">
        <f>J32*3</f>
        <v>15</v>
      </c>
      <c r="J32" s="74">
        <v>5</v>
      </c>
      <c r="K32" s="75" t="s">
        <v>19</v>
      </c>
      <c r="L32" s="75" t="s">
        <v>12</v>
      </c>
      <c r="M32" s="34"/>
      <c r="N32" s="34"/>
      <c r="O32" s="68"/>
    </row>
    <row r="33" spans="1:15" s="8" customFormat="1" ht="43.5" customHeight="1" x14ac:dyDescent="0.25">
      <c r="A33" s="12">
        <v>2</v>
      </c>
      <c r="B33" s="33">
        <v>4</v>
      </c>
      <c r="C33" s="34" t="s">
        <v>85</v>
      </c>
      <c r="D33" s="34" t="s">
        <v>89</v>
      </c>
      <c r="E33" s="59" t="s">
        <v>173</v>
      </c>
      <c r="F33" s="34" t="s">
        <v>13</v>
      </c>
      <c r="G33" s="74">
        <v>2</v>
      </c>
      <c r="H33" s="74">
        <v>0</v>
      </c>
      <c r="I33" s="74">
        <f>J33*3</f>
        <v>9</v>
      </c>
      <c r="J33" s="74">
        <v>3</v>
      </c>
      <c r="K33" s="75" t="s">
        <v>18</v>
      </c>
      <c r="L33" s="75" t="s">
        <v>12</v>
      </c>
      <c r="M33" s="34"/>
      <c r="N33" s="34"/>
      <c r="O33" s="68"/>
    </row>
    <row r="34" spans="1:15" s="8" customFormat="1" ht="43.5" customHeight="1" x14ac:dyDescent="0.25">
      <c r="A34" s="12">
        <v>3</v>
      </c>
      <c r="B34" s="33">
        <v>4</v>
      </c>
      <c r="C34" s="34" t="s">
        <v>172</v>
      </c>
      <c r="D34" s="34" t="s">
        <v>155</v>
      </c>
      <c r="E34" s="92" t="s">
        <v>144</v>
      </c>
      <c r="F34" s="92" t="s">
        <v>28</v>
      </c>
      <c r="G34" s="74">
        <v>2</v>
      </c>
      <c r="H34" s="74">
        <v>0</v>
      </c>
      <c r="I34" s="74">
        <f>J34*3</f>
        <v>9</v>
      </c>
      <c r="J34" s="74">
        <v>3</v>
      </c>
      <c r="K34" s="75" t="s">
        <v>18</v>
      </c>
      <c r="L34" s="75" t="s">
        <v>12</v>
      </c>
      <c r="M34" s="34"/>
      <c r="N34" s="34"/>
      <c r="O34" s="68"/>
    </row>
    <row r="35" spans="1:15" s="8" customFormat="1" ht="43.5" customHeight="1" x14ac:dyDescent="0.25">
      <c r="A35" s="12">
        <v>4</v>
      </c>
      <c r="B35" s="33">
        <v>4</v>
      </c>
      <c r="C35" s="34" t="s">
        <v>79</v>
      </c>
      <c r="D35" s="34" t="s">
        <v>81</v>
      </c>
      <c r="E35" s="59" t="s">
        <v>48</v>
      </c>
      <c r="F35" s="34" t="s">
        <v>117</v>
      </c>
      <c r="G35" s="74">
        <v>2</v>
      </c>
      <c r="H35" s="74">
        <v>1</v>
      </c>
      <c r="I35" s="74">
        <f>J35*3</f>
        <v>12</v>
      </c>
      <c r="J35" s="74">
        <v>4</v>
      </c>
      <c r="K35" s="75" t="s">
        <v>18</v>
      </c>
      <c r="L35" s="75" t="s">
        <v>12</v>
      </c>
      <c r="M35" s="34"/>
      <c r="N35" s="34"/>
      <c r="O35" s="68"/>
    </row>
    <row r="36" spans="1:15" ht="43.5" customHeight="1" x14ac:dyDescent="0.25">
      <c r="A36" s="39">
        <f>G36+H36</f>
        <v>9</v>
      </c>
      <c r="B36" s="37"/>
      <c r="C36" s="38"/>
      <c r="D36" s="38"/>
      <c r="E36" s="38"/>
      <c r="F36" s="38"/>
      <c r="G36" s="79">
        <f>SUM(G32:G35)</f>
        <v>6</v>
      </c>
      <c r="H36" s="79">
        <f>SUM(H32:H35)</f>
        <v>3</v>
      </c>
      <c r="I36" s="79">
        <f>SUM(I32:I35)</f>
        <v>45</v>
      </c>
      <c r="J36" s="79">
        <f>SUM(J32:J35)</f>
        <v>15</v>
      </c>
      <c r="K36" s="79"/>
      <c r="L36" s="79"/>
      <c r="M36" s="38"/>
      <c r="N36" s="38"/>
    </row>
    <row r="37" spans="1:15" s="3" customFormat="1" ht="43.5" customHeight="1" x14ac:dyDescent="0.25">
      <c r="A37" s="14"/>
      <c r="B37" s="41"/>
      <c r="C37" s="42"/>
      <c r="D37" s="42"/>
      <c r="E37" s="42"/>
      <c r="F37" s="42"/>
      <c r="G37" s="43"/>
      <c r="H37" s="43"/>
      <c r="I37" s="43"/>
      <c r="J37" s="23"/>
      <c r="K37" s="21"/>
      <c r="L37" s="21"/>
      <c r="M37" s="42"/>
      <c r="N37" s="42"/>
      <c r="O37" s="71"/>
    </row>
    <row r="38" spans="1:15" s="3" customFormat="1" ht="43.5" customHeight="1" x14ac:dyDescent="0.25">
      <c r="A38" s="14"/>
      <c r="B38" s="41"/>
      <c r="C38" s="42"/>
      <c r="D38" s="42"/>
      <c r="E38" s="42"/>
      <c r="F38" s="42"/>
      <c r="G38" s="43"/>
      <c r="H38" s="43"/>
      <c r="I38" s="43"/>
      <c r="J38" s="23"/>
      <c r="K38" s="21"/>
      <c r="L38" s="21"/>
      <c r="M38" s="42"/>
      <c r="N38" s="42"/>
      <c r="O38" s="71"/>
    </row>
    <row r="39" spans="1:15" ht="43.5" customHeight="1" x14ac:dyDescent="0.25">
      <c r="A39" s="12"/>
      <c r="B39" s="50" t="s">
        <v>121</v>
      </c>
      <c r="C39" s="18"/>
      <c r="D39" s="18"/>
      <c r="E39" s="44"/>
      <c r="F39" s="18"/>
      <c r="G39" s="97" t="s">
        <v>2</v>
      </c>
      <c r="H39" s="97"/>
      <c r="I39" s="19" t="s">
        <v>3</v>
      </c>
      <c r="J39" s="46"/>
      <c r="K39" s="15"/>
      <c r="L39" s="15"/>
      <c r="M39" s="18"/>
      <c r="N39" s="18"/>
    </row>
    <row r="40" spans="1:15" ht="43.5" customHeight="1" x14ac:dyDescent="0.25">
      <c r="A40" s="12"/>
      <c r="B40" s="16" t="s">
        <v>118</v>
      </c>
      <c r="C40" s="16" t="s">
        <v>141</v>
      </c>
      <c r="D40" s="17"/>
      <c r="E40" s="17"/>
      <c r="F40" s="17"/>
      <c r="G40" s="98" t="s">
        <v>4</v>
      </c>
      <c r="H40" s="98"/>
      <c r="I40" s="25" t="s">
        <v>5</v>
      </c>
      <c r="J40" s="19"/>
      <c r="K40" s="17"/>
      <c r="L40" s="17"/>
      <c r="M40" s="18"/>
      <c r="N40" s="18"/>
    </row>
    <row r="41" spans="1:15" ht="43.5" customHeight="1" x14ac:dyDescent="0.25">
      <c r="A41" s="12"/>
      <c r="B41" s="28" t="s">
        <v>45</v>
      </c>
      <c r="C41" s="28" t="s">
        <v>54</v>
      </c>
      <c r="D41" s="28" t="s">
        <v>53</v>
      </c>
      <c r="E41" s="28" t="s">
        <v>6</v>
      </c>
      <c r="F41" s="28" t="s">
        <v>7</v>
      </c>
      <c r="G41" s="29" t="s">
        <v>8</v>
      </c>
      <c r="H41" s="29" t="s">
        <v>113</v>
      </c>
      <c r="I41" s="29" t="s">
        <v>114</v>
      </c>
      <c r="J41" s="29" t="s">
        <v>46</v>
      </c>
      <c r="K41" s="28" t="s">
        <v>69</v>
      </c>
      <c r="L41" s="28" t="s">
        <v>61</v>
      </c>
      <c r="M41" s="30" t="s">
        <v>9</v>
      </c>
      <c r="N41" s="28" t="s">
        <v>10</v>
      </c>
    </row>
    <row r="42" spans="1:15" s="8" customFormat="1" ht="43.5" customHeight="1" x14ac:dyDescent="0.25">
      <c r="A42" s="12">
        <v>6</v>
      </c>
      <c r="B42" s="33">
        <v>3</v>
      </c>
      <c r="C42" s="34" t="s">
        <v>91</v>
      </c>
      <c r="D42" s="34" t="s">
        <v>97</v>
      </c>
      <c r="E42" s="34" t="s">
        <v>50</v>
      </c>
      <c r="F42" s="95" t="s">
        <v>139</v>
      </c>
      <c r="G42" s="74">
        <v>2</v>
      </c>
      <c r="H42" s="74">
        <v>2</v>
      </c>
      <c r="I42" s="74">
        <f>J42*3</f>
        <v>18</v>
      </c>
      <c r="J42" s="74">
        <v>6</v>
      </c>
      <c r="K42" s="75" t="s">
        <v>19</v>
      </c>
      <c r="L42" s="75" t="s">
        <v>12</v>
      </c>
      <c r="M42" s="34"/>
      <c r="N42" s="34"/>
      <c r="O42" s="68"/>
    </row>
    <row r="43" spans="1:15" s="8" customFormat="1" ht="43.5" customHeight="1" x14ac:dyDescent="0.25">
      <c r="A43" s="12">
        <v>7</v>
      </c>
      <c r="B43" s="33">
        <v>3</v>
      </c>
      <c r="C43" s="34" t="s">
        <v>92</v>
      </c>
      <c r="D43" s="34" t="s">
        <v>98</v>
      </c>
      <c r="E43" s="34" t="s">
        <v>35</v>
      </c>
      <c r="F43" s="95" t="s">
        <v>139</v>
      </c>
      <c r="G43" s="74">
        <v>2</v>
      </c>
      <c r="H43" s="82">
        <v>2</v>
      </c>
      <c r="I43" s="74">
        <f>J43*3</f>
        <v>18</v>
      </c>
      <c r="J43" s="74">
        <v>6</v>
      </c>
      <c r="K43" s="75" t="s">
        <v>18</v>
      </c>
      <c r="L43" s="75" t="s">
        <v>12</v>
      </c>
      <c r="M43" s="40"/>
      <c r="N43" s="40"/>
      <c r="O43" s="68"/>
    </row>
    <row r="44" spans="1:15" ht="43.5" customHeight="1" x14ac:dyDescent="0.25">
      <c r="A44" s="39">
        <f>G44+H44</f>
        <v>24</v>
      </c>
      <c r="B44" s="37"/>
      <c r="C44" s="38"/>
      <c r="D44" s="38"/>
      <c r="E44" s="38"/>
      <c r="F44" s="38"/>
      <c r="G44" s="79">
        <f>SUM(G42:G43)+G31</f>
        <v>13</v>
      </c>
      <c r="H44" s="79">
        <f>SUM(H42:H43)+H31</f>
        <v>11</v>
      </c>
      <c r="I44" s="79">
        <f>SUM(I42:I43)+I31</f>
        <v>99</v>
      </c>
      <c r="J44" s="79">
        <f>SUM(J42:J43)+J31</f>
        <v>33</v>
      </c>
      <c r="K44" s="79"/>
      <c r="L44" s="79"/>
      <c r="M44" s="38"/>
      <c r="N44" s="38"/>
    </row>
    <row r="45" spans="1:15" s="8" customFormat="1" ht="43.5" customHeight="1" x14ac:dyDescent="0.25">
      <c r="A45" s="12">
        <v>5</v>
      </c>
      <c r="B45" s="33">
        <v>4</v>
      </c>
      <c r="C45" s="34" t="s">
        <v>94</v>
      </c>
      <c r="D45" s="34" t="s">
        <v>100</v>
      </c>
      <c r="E45" s="34" t="s">
        <v>52</v>
      </c>
      <c r="F45" s="95" t="s">
        <v>139</v>
      </c>
      <c r="G45" s="74">
        <v>2</v>
      </c>
      <c r="H45" s="74">
        <v>2</v>
      </c>
      <c r="I45" s="74">
        <v>18</v>
      </c>
      <c r="J45" s="74">
        <v>6</v>
      </c>
      <c r="K45" s="75" t="s">
        <v>18</v>
      </c>
      <c r="L45" s="75" t="s">
        <v>12</v>
      </c>
      <c r="M45" s="34"/>
      <c r="N45" s="34"/>
      <c r="O45" s="68"/>
    </row>
    <row r="46" spans="1:15" s="8" customFormat="1" ht="43.5" customHeight="1" x14ac:dyDescent="0.25">
      <c r="A46" s="12">
        <v>6</v>
      </c>
      <c r="B46" s="33">
        <v>4</v>
      </c>
      <c r="C46" s="34" t="s">
        <v>93</v>
      </c>
      <c r="D46" s="34" t="s">
        <v>99</v>
      </c>
      <c r="E46" s="34" t="s">
        <v>36</v>
      </c>
      <c r="F46" s="95" t="s">
        <v>140</v>
      </c>
      <c r="G46" s="74">
        <v>2</v>
      </c>
      <c r="H46" s="74">
        <v>2</v>
      </c>
      <c r="I46" s="74">
        <f>J46*3</f>
        <v>18</v>
      </c>
      <c r="J46" s="74">
        <v>6</v>
      </c>
      <c r="K46" s="75" t="s">
        <v>18</v>
      </c>
      <c r="L46" s="75" t="s">
        <v>12</v>
      </c>
      <c r="M46" s="34"/>
      <c r="N46" s="34"/>
      <c r="O46" s="68"/>
    </row>
    <row r="47" spans="1:15" s="8" customFormat="1" ht="43.5" customHeight="1" x14ac:dyDescent="0.25">
      <c r="A47" s="12">
        <v>7</v>
      </c>
      <c r="B47" s="52">
        <v>4</v>
      </c>
      <c r="C47" s="51" t="s">
        <v>95</v>
      </c>
      <c r="D47" s="51" t="s">
        <v>101</v>
      </c>
      <c r="E47" s="51" t="s">
        <v>37</v>
      </c>
      <c r="F47" s="51" t="s">
        <v>11</v>
      </c>
      <c r="G47" s="83">
        <v>2</v>
      </c>
      <c r="H47" s="83">
        <v>1</v>
      </c>
      <c r="I47" s="83">
        <v>18</v>
      </c>
      <c r="J47" s="83">
        <v>6</v>
      </c>
      <c r="K47" s="84" t="s">
        <v>18</v>
      </c>
      <c r="L47" s="84" t="s">
        <v>47</v>
      </c>
      <c r="M47" s="51"/>
      <c r="N47" s="51" t="s">
        <v>124</v>
      </c>
      <c r="O47" s="68"/>
    </row>
    <row r="48" spans="1:15" s="8" customFormat="1" ht="43.5" customHeight="1" x14ac:dyDescent="0.25">
      <c r="A48" s="12"/>
      <c r="B48" s="52">
        <v>4</v>
      </c>
      <c r="C48" s="51" t="s">
        <v>96</v>
      </c>
      <c r="D48" s="51" t="s">
        <v>102</v>
      </c>
      <c r="E48" s="51" t="s">
        <v>38</v>
      </c>
      <c r="F48" s="95" t="s">
        <v>125</v>
      </c>
      <c r="G48" s="83">
        <v>2</v>
      </c>
      <c r="H48" s="83">
        <v>1</v>
      </c>
      <c r="I48" s="83">
        <f>J48*3</f>
        <v>18</v>
      </c>
      <c r="J48" s="83">
        <v>6</v>
      </c>
      <c r="K48" s="84" t="s">
        <v>18</v>
      </c>
      <c r="L48" s="84" t="s">
        <v>47</v>
      </c>
      <c r="M48" s="51"/>
      <c r="N48" s="51" t="s">
        <v>124</v>
      </c>
      <c r="O48" s="68"/>
    </row>
    <row r="49" spans="1:14" ht="43.5" customHeight="1" x14ac:dyDescent="0.25">
      <c r="A49" s="39">
        <f>G49+H49</f>
        <v>20</v>
      </c>
      <c r="B49" s="47"/>
      <c r="C49" s="48"/>
      <c r="D49" s="48"/>
      <c r="E49" s="48"/>
      <c r="F49" s="48"/>
      <c r="G49" s="85">
        <f>SUM(G45:G47)+G36</f>
        <v>12</v>
      </c>
      <c r="H49" s="85">
        <f>SUM(H45:H47)+H36</f>
        <v>8</v>
      </c>
      <c r="I49" s="85">
        <f>SUM(I45:I47)+I36</f>
        <v>99</v>
      </c>
      <c r="J49" s="85">
        <f>SUM(J45:J47)+J36</f>
        <v>33</v>
      </c>
      <c r="K49" s="85"/>
      <c r="L49" s="85"/>
      <c r="M49" s="48"/>
      <c r="N49" s="48"/>
    </row>
    <row r="50" spans="1:14" ht="43.5" customHeight="1" x14ac:dyDescent="0.25">
      <c r="A50" s="56">
        <f>A17+A25+A44+A49</f>
        <v>85</v>
      </c>
      <c r="B50" s="41"/>
      <c r="C50" s="42"/>
      <c r="D50" s="42"/>
      <c r="E50" s="42"/>
      <c r="F50" s="42"/>
      <c r="G50" s="23">
        <f>SUM(G17,G25,G44,G49)</f>
        <v>40</v>
      </c>
      <c r="H50" s="23">
        <f>SUM(H17,H25,H44,H49)</f>
        <v>45</v>
      </c>
      <c r="I50" s="23">
        <f>SUM(I17,I25,I44,I49)</f>
        <v>360</v>
      </c>
      <c r="J50" s="23">
        <f>SUM(J17,J25,J44,J49)</f>
        <v>120</v>
      </c>
      <c r="K50" s="23"/>
      <c r="L50" s="23"/>
      <c r="M50" s="42"/>
      <c r="N50" s="13"/>
    </row>
    <row r="51" spans="1:14" ht="43.5" customHeight="1" x14ac:dyDescent="0.25">
      <c r="A51" s="12"/>
      <c r="B51" s="15"/>
      <c r="C51" s="18"/>
      <c r="D51" s="18"/>
      <c r="E51" s="44"/>
      <c r="F51" s="18"/>
      <c r="G51" s="45"/>
      <c r="H51" s="45"/>
      <c r="I51" s="45"/>
      <c r="J51" s="46"/>
      <c r="K51" s="15"/>
      <c r="L51" s="15"/>
      <c r="M51" s="18"/>
      <c r="N51" s="13"/>
    </row>
    <row r="52" spans="1:14" ht="43.5" customHeight="1" x14ac:dyDescent="0.25">
      <c r="A52" s="12"/>
      <c r="B52" s="50" t="s">
        <v>122</v>
      </c>
      <c r="C52" s="18"/>
      <c r="D52" s="18"/>
      <c r="E52" s="44"/>
      <c r="F52" s="18"/>
      <c r="G52" s="97" t="s">
        <v>2</v>
      </c>
      <c r="H52" s="97"/>
      <c r="I52" s="19" t="s">
        <v>3</v>
      </c>
      <c r="J52" s="46"/>
      <c r="K52" s="15"/>
      <c r="L52" s="15"/>
      <c r="M52" s="18"/>
      <c r="N52" s="18"/>
    </row>
    <row r="53" spans="1:14" ht="43.5" customHeight="1" x14ac:dyDescent="0.25">
      <c r="A53" s="12"/>
      <c r="B53" s="16" t="s">
        <v>118</v>
      </c>
      <c r="C53" s="16" t="s">
        <v>28</v>
      </c>
      <c r="D53" s="17"/>
      <c r="E53" s="17"/>
      <c r="F53" s="17"/>
      <c r="G53" s="98" t="s">
        <v>4</v>
      </c>
      <c r="H53" s="98"/>
      <c r="I53" s="25" t="s">
        <v>5</v>
      </c>
      <c r="J53" s="19"/>
      <c r="K53" s="17"/>
      <c r="L53" s="17"/>
      <c r="M53" s="18"/>
      <c r="N53" s="18"/>
    </row>
    <row r="54" spans="1:14" ht="43.5" customHeight="1" x14ac:dyDescent="0.25">
      <c r="A54" s="12"/>
      <c r="B54" s="28" t="s">
        <v>45</v>
      </c>
      <c r="C54" s="28" t="s">
        <v>54</v>
      </c>
      <c r="D54" s="28" t="s">
        <v>53</v>
      </c>
      <c r="E54" s="28" t="s">
        <v>6</v>
      </c>
      <c r="F54" s="28" t="s">
        <v>7</v>
      </c>
      <c r="G54" s="29" t="s">
        <v>8</v>
      </c>
      <c r="H54" s="29" t="s">
        <v>113</v>
      </c>
      <c r="I54" s="29" t="s">
        <v>114</v>
      </c>
      <c r="J54" s="29" t="s">
        <v>46</v>
      </c>
      <c r="K54" s="28" t="s">
        <v>69</v>
      </c>
      <c r="L54" s="28" t="s">
        <v>61</v>
      </c>
      <c r="M54" s="30" t="s">
        <v>9</v>
      </c>
      <c r="N54" s="28" t="s">
        <v>10</v>
      </c>
    </row>
    <row r="55" spans="1:14" ht="43.5" customHeight="1" x14ac:dyDescent="0.25">
      <c r="A55" s="12">
        <v>5</v>
      </c>
      <c r="B55" s="33">
        <v>3</v>
      </c>
      <c r="C55" s="34" t="s">
        <v>103</v>
      </c>
      <c r="D55" s="34" t="s">
        <v>106</v>
      </c>
      <c r="E55" s="34" t="s">
        <v>39</v>
      </c>
      <c r="F55" s="59" t="s">
        <v>28</v>
      </c>
      <c r="G55" s="74">
        <v>2</v>
      </c>
      <c r="H55" s="74">
        <v>2</v>
      </c>
      <c r="I55" s="74">
        <f>J55*3</f>
        <v>18</v>
      </c>
      <c r="J55" s="74">
        <v>6</v>
      </c>
      <c r="K55" s="75" t="s">
        <v>18</v>
      </c>
      <c r="L55" s="75" t="s">
        <v>12</v>
      </c>
      <c r="M55" s="34"/>
      <c r="N55" s="34"/>
    </row>
    <row r="56" spans="1:14" ht="43.5" customHeight="1" x14ac:dyDescent="0.25">
      <c r="A56" s="12">
        <v>6</v>
      </c>
      <c r="B56" s="33">
        <v>3</v>
      </c>
      <c r="C56" s="34" t="s">
        <v>104</v>
      </c>
      <c r="D56" s="34" t="s">
        <v>107</v>
      </c>
      <c r="E56" s="34" t="s">
        <v>40</v>
      </c>
      <c r="F56" s="34" t="s">
        <v>41</v>
      </c>
      <c r="G56" s="74">
        <v>2</v>
      </c>
      <c r="H56" s="82">
        <v>2</v>
      </c>
      <c r="I56" s="74">
        <f>J56*3</f>
        <v>18</v>
      </c>
      <c r="J56" s="74">
        <v>6</v>
      </c>
      <c r="K56" s="75" t="s">
        <v>18</v>
      </c>
      <c r="L56" s="75" t="s">
        <v>12</v>
      </c>
      <c r="M56" s="40"/>
      <c r="N56" s="40"/>
    </row>
    <row r="57" spans="1:14" ht="43.5" customHeight="1" x14ac:dyDescent="0.25">
      <c r="A57" s="39">
        <f>G57+H57</f>
        <v>24</v>
      </c>
      <c r="B57" s="37"/>
      <c r="C57" s="38"/>
      <c r="D57" s="38"/>
      <c r="E57" s="38"/>
      <c r="F57" s="38"/>
      <c r="G57" s="79">
        <f>SUM(G55:G56)+G31</f>
        <v>13</v>
      </c>
      <c r="H57" s="79">
        <f>SUM(H55:H56)+H31</f>
        <v>11</v>
      </c>
      <c r="I57" s="79">
        <f>SUM(I55:I56)+I31</f>
        <v>99</v>
      </c>
      <c r="J57" s="79">
        <f>SUM(J55:J56)+J31</f>
        <v>33</v>
      </c>
      <c r="K57" s="79"/>
      <c r="L57" s="79"/>
      <c r="M57" s="38"/>
      <c r="N57" s="38"/>
    </row>
    <row r="58" spans="1:14" ht="43.5" customHeight="1" x14ac:dyDescent="0.25">
      <c r="A58" s="12">
        <v>5</v>
      </c>
      <c r="B58" s="33">
        <v>4</v>
      </c>
      <c r="C58" s="34" t="s">
        <v>174</v>
      </c>
      <c r="D58" s="34" t="s">
        <v>165</v>
      </c>
      <c r="E58" s="34" t="s">
        <v>123</v>
      </c>
      <c r="F58" s="34" t="s">
        <v>145</v>
      </c>
      <c r="G58" s="74">
        <v>2</v>
      </c>
      <c r="H58" s="74">
        <v>2</v>
      </c>
      <c r="I58" s="74">
        <v>18</v>
      </c>
      <c r="J58" s="74">
        <v>6</v>
      </c>
      <c r="K58" s="75" t="s">
        <v>18</v>
      </c>
      <c r="L58" s="75" t="s">
        <v>12</v>
      </c>
      <c r="M58" s="34"/>
      <c r="N58" s="34"/>
    </row>
    <row r="59" spans="1:14" ht="43.5" customHeight="1" x14ac:dyDescent="0.25">
      <c r="A59" s="12">
        <v>6</v>
      </c>
      <c r="B59" s="33">
        <v>4</v>
      </c>
      <c r="C59" s="34" t="s">
        <v>105</v>
      </c>
      <c r="D59" s="34" t="s">
        <v>108</v>
      </c>
      <c r="E59" s="34" t="s">
        <v>42</v>
      </c>
      <c r="F59" s="34" t="s">
        <v>20</v>
      </c>
      <c r="G59" s="74">
        <v>2</v>
      </c>
      <c r="H59" s="74">
        <v>2</v>
      </c>
      <c r="I59" s="74">
        <f>J59*3</f>
        <v>18</v>
      </c>
      <c r="J59" s="74">
        <v>6</v>
      </c>
      <c r="K59" s="75" t="s">
        <v>18</v>
      </c>
      <c r="L59" s="75" t="s">
        <v>12</v>
      </c>
      <c r="M59" s="34"/>
      <c r="N59" s="34"/>
    </row>
    <row r="60" spans="1:14" ht="43.5" customHeight="1" x14ac:dyDescent="0.25">
      <c r="A60" s="12">
        <v>7</v>
      </c>
      <c r="B60" s="54">
        <v>4</v>
      </c>
      <c r="C60" s="55" t="s">
        <v>175</v>
      </c>
      <c r="D60" s="55" t="s">
        <v>164</v>
      </c>
      <c r="E60" s="55" t="s">
        <v>162</v>
      </c>
      <c r="F60" s="55" t="s">
        <v>163</v>
      </c>
      <c r="G60" s="86">
        <v>1</v>
      </c>
      <c r="H60" s="86">
        <v>2</v>
      </c>
      <c r="I60" s="86">
        <f>J60*3</f>
        <v>18</v>
      </c>
      <c r="J60" s="86">
        <v>6</v>
      </c>
      <c r="K60" s="87" t="s">
        <v>18</v>
      </c>
      <c r="L60" s="87" t="s">
        <v>47</v>
      </c>
      <c r="M60" s="55"/>
      <c r="N60" s="51" t="s">
        <v>124</v>
      </c>
    </row>
    <row r="61" spans="1:14" ht="43.5" customHeight="1" x14ac:dyDescent="0.25">
      <c r="A61" s="12"/>
      <c r="B61" s="54">
        <v>4</v>
      </c>
      <c r="C61" s="55" t="s">
        <v>187</v>
      </c>
      <c r="D61" s="55" t="s">
        <v>188</v>
      </c>
      <c r="E61" s="55" t="s">
        <v>186</v>
      </c>
      <c r="F61" s="55" t="s">
        <v>23</v>
      </c>
      <c r="G61" s="86">
        <v>2</v>
      </c>
      <c r="H61" s="86">
        <v>2</v>
      </c>
      <c r="I61" s="86">
        <v>18</v>
      </c>
      <c r="J61" s="86">
        <v>6</v>
      </c>
      <c r="K61" s="87" t="s">
        <v>18</v>
      </c>
      <c r="L61" s="87" t="s">
        <v>47</v>
      </c>
      <c r="M61" s="55"/>
      <c r="N61" s="51" t="s">
        <v>124</v>
      </c>
    </row>
    <row r="62" spans="1:14" ht="43.5" customHeight="1" x14ac:dyDescent="0.25">
      <c r="A62" s="39">
        <f>G62+H62</f>
        <v>20</v>
      </c>
      <c r="B62" s="47"/>
      <c r="C62" s="48"/>
      <c r="D62" s="48"/>
      <c r="E62" s="48"/>
      <c r="F62" s="48"/>
      <c r="G62" s="85">
        <f>SUM(G58:G60)+G36</f>
        <v>11</v>
      </c>
      <c r="H62" s="85">
        <f>SUM(H58:H60)+H36</f>
        <v>9</v>
      </c>
      <c r="I62" s="85">
        <f>SUM(I58:I60)+I36</f>
        <v>99</v>
      </c>
      <c r="J62" s="85">
        <v>33</v>
      </c>
      <c r="K62" s="85"/>
      <c r="L62" s="85"/>
      <c r="M62" s="48"/>
      <c r="N62" s="48"/>
    </row>
    <row r="63" spans="1:14" ht="43.5" customHeight="1" x14ac:dyDescent="0.25">
      <c r="A63" s="56">
        <f>A17+A25+A57+A62</f>
        <v>85</v>
      </c>
      <c r="B63" s="41"/>
      <c r="C63" s="42"/>
      <c r="D63" s="42"/>
      <c r="E63" s="42"/>
      <c r="F63" s="42"/>
      <c r="G63" s="23">
        <f>SUM(G17,G25,G57,G62)</f>
        <v>39</v>
      </c>
      <c r="H63" s="23">
        <f>SUM(H17,H25,H57,H62)</f>
        <v>46</v>
      </c>
      <c r="I63" s="23">
        <f>SUM(I17,I25,I57,I62)</f>
        <v>360</v>
      </c>
      <c r="J63" s="23">
        <f>SUM(J17,J25,J57,J62)</f>
        <v>120</v>
      </c>
      <c r="K63" s="23"/>
      <c r="L63" s="23"/>
      <c r="M63" s="42"/>
      <c r="N63" s="13"/>
    </row>
    <row r="64" spans="1:14" ht="43.5" customHeight="1" x14ac:dyDescent="0.25">
      <c r="A64" s="12"/>
      <c r="B64" s="15"/>
      <c r="C64" s="18"/>
      <c r="D64" s="18"/>
      <c r="E64" s="44"/>
      <c r="F64" s="18"/>
      <c r="G64" s="45"/>
      <c r="H64" s="45"/>
      <c r="I64" s="45"/>
      <c r="J64" s="46"/>
      <c r="K64" s="15"/>
      <c r="L64" s="15"/>
      <c r="M64" s="18"/>
      <c r="N64" s="13"/>
    </row>
    <row r="65" spans="1:14" ht="43.5" customHeight="1" x14ac:dyDescent="0.25">
      <c r="A65" s="12"/>
      <c r="B65" s="50" t="s">
        <v>132</v>
      </c>
      <c r="C65" s="18"/>
      <c r="D65" s="18"/>
      <c r="E65" s="44"/>
      <c r="F65" s="18"/>
      <c r="G65" s="99" t="s">
        <v>2</v>
      </c>
      <c r="H65" s="99"/>
      <c r="I65" s="20" t="s">
        <v>3</v>
      </c>
      <c r="J65" s="60"/>
      <c r="K65" s="15"/>
      <c r="L65" s="15"/>
      <c r="M65" s="18"/>
      <c r="N65" s="18"/>
    </row>
    <row r="66" spans="1:14" ht="43.5" customHeight="1" x14ac:dyDescent="0.25">
      <c r="A66" s="12"/>
      <c r="B66" s="16" t="s">
        <v>118</v>
      </c>
      <c r="C66" s="17" t="s">
        <v>13</v>
      </c>
      <c r="D66" s="17"/>
      <c r="E66" s="17"/>
      <c r="F66" s="17"/>
      <c r="G66" s="100" t="s">
        <v>4</v>
      </c>
      <c r="H66" s="100"/>
      <c r="I66" s="61" t="s">
        <v>5</v>
      </c>
      <c r="J66" s="20"/>
      <c r="K66" s="17"/>
      <c r="L66" s="17"/>
      <c r="M66" s="18"/>
      <c r="N66" s="18"/>
    </row>
    <row r="67" spans="1:14" ht="43.5" customHeight="1" x14ac:dyDescent="0.25">
      <c r="A67" s="12"/>
      <c r="B67" s="28" t="s">
        <v>45</v>
      </c>
      <c r="C67" s="28" t="s">
        <v>54</v>
      </c>
      <c r="D67" s="28" t="s">
        <v>53</v>
      </c>
      <c r="E67" s="28" t="s">
        <v>6</v>
      </c>
      <c r="F67" s="28" t="s">
        <v>7</v>
      </c>
      <c r="G67" s="28" t="s">
        <v>8</v>
      </c>
      <c r="H67" s="28" t="s">
        <v>113</v>
      </c>
      <c r="I67" s="28" t="s">
        <v>114</v>
      </c>
      <c r="J67" s="28" t="s">
        <v>46</v>
      </c>
      <c r="K67" s="28" t="s">
        <v>69</v>
      </c>
      <c r="L67" s="28" t="s">
        <v>61</v>
      </c>
      <c r="M67" s="30" t="s">
        <v>9</v>
      </c>
      <c r="N67" s="28" t="s">
        <v>10</v>
      </c>
    </row>
    <row r="68" spans="1:14" ht="43.5" customHeight="1" x14ac:dyDescent="0.25">
      <c r="A68" s="12">
        <v>5</v>
      </c>
      <c r="B68" s="33">
        <v>3</v>
      </c>
      <c r="C68" s="34" t="s">
        <v>176</v>
      </c>
      <c r="D68" s="34" t="s">
        <v>161</v>
      </c>
      <c r="E68" s="34" t="s">
        <v>127</v>
      </c>
      <c r="F68" s="34" t="s">
        <v>28</v>
      </c>
      <c r="G68" s="88">
        <v>2</v>
      </c>
      <c r="H68" s="89">
        <v>2</v>
      </c>
      <c r="I68" s="88">
        <f>J68*3</f>
        <v>18</v>
      </c>
      <c r="J68" s="88">
        <v>6</v>
      </c>
      <c r="K68" s="75" t="s">
        <v>18</v>
      </c>
      <c r="L68" s="75" t="s">
        <v>12</v>
      </c>
      <c r="M68" s="34"/>
      <c r="N68" s="34"/>
    </row>
    <row r="69" spans="1:14" ht="43.5" customHeight="1" x14ac:dyDescent="0.25">
      <c r="A69" s="12">
        <v>6</v>
      </c>
      <c r="B69" s="33">
        <v>3</v>
      </c>
      <c r="C69" s="34" t="s">
        <v>177</v>
      </c>
      <c r="D69" s="34" t="s">
        <v>160</v>
      </c>
      <c r="E69" s="34" t="s">
        <v>126</v>
      </c>
      <c r="F69" s="34" t="s">
        <v>13</v>
      </c>
      <c r="G69" s="88">
        <v>2</v>
      </c>
      <c r="H69" s="88">
        <v>2</v>
      </c>
      <c r="I69" s="88">
        <f>J69*3</f>
        <v>18</v>
      </c>
      <c r="J69" s="88">
        <v>6</v>
      </c>
      <c r="K69" s="75" t="s">
        <v>18</v>
      </c>
      <c r="L69" s="75" t="s">
        <v>12</v>
      </c>
      <c r="M69" s="40"/>
      <c r="N69" s="40"/>
    </row>
    <row r="70" spans="1:14" ht="43.5" customHeight="1" x14ac:dyDescent="0.25">
      <c r="A70" s="62">
        <f>G70+H70</f>
        <v>24</v>
      </c>
      <c r="B70" s="37"/>
      <c r="C70" s="38"/>
      <c r="D70" s="38"/>
      <c r="E70" s="38"/>
      <c r="F70" s="38"/>
      <c r="G70" s="90">
        <f>G68+G69+G31</f>
        <v>13</v>
      </c>
      <c r="H70" s="90">
        <f>H68+H69+H31</f>
        <v>11</v>
      </c>
      <c r="I70" s="90">
        <f>I68+I69+I31</f>
        <v>99</v>
      </c>
      <c r="J70" s="90">
        <f>J68+J69+J31</f>
        <v>33</v>
      </c>
      <c r="K70" s="90"/>
      <c r="L70" s="90"/>
      <c r="M70" s="38"/>
      <c r="N70" s="38"/>
    </row>
    <row r="71" spans="1:14" ht="43.5" customHeight="1" x14ac:dyDescent="0.25">
      <c r="A71" s="12">
        <v>5</v>
      </c>
      <c r="B71" s="33">
        <v>4</v>
      </c>
      <c r="C71" s="34" t="s">
        <v>178</v>
      </c>
      <c r="D71" s="34" t="s">
        <v>159</v>
      </c>
      <c r="E71" s="34" t="s">
        <v>129</v>
      </c>
      <c r="F71" s="59" t="s">
        <v>13</v>
      </c>
      <c r="G71" s="88">
        <v>2</v>
      </c>
      <c r="H71" s="88">
        <v>2</v>
      </c>
      <c r="I71" s="88">
        <f>J71*3</f>
        <v>18</v>
      </c>
      <c r="J71" s="88">
        <v>6</v>
      </c>
      <c r="K71" s="75" t="s">
        <v>18</v>
      </c>
      <c r="L71" s="75" t="s">
        <v>12</v>
      </c>
      <c r="M71" s="34"/>
      <c r="N71" s="34"/>
    </row>
    <row r="72" spans="1:14" ht="43.5" customHeight="1" x14ac:dyDescent="0.25">
      <c r="A72" s="12">
        <v>6</v>
      </c>
      <c r="B72" s="33">
        <v>4</v>
      </c>
      <c r="C72" s="34" t="s">
        <v>179</v>
      </c>
      <c r="D72" s="34" t="s">
        <v>157</v>
      </c>
      <c r="E72" s="34" t="s">
        <v>128</v>
      </c>
      <c r="F72" s="42" t="s">
        <v>21</v>
      </c>
      <c r="G72" s="88">
        <v>2</v>
      </c>
      <c r="H72" s="88">
        <v>2</v>
      </c>
      <c r="I72" s="88">
        <v>18</v>
      </c>
      <c r="J72" s="88">
        <v>6</v>
      </c>
      <c r="K72" s="75" t="s">
        <v>18</v>
      </c>
      <c r="L72" s="75" t="s">
        <v>12</v>
      </c>
      <c r="M72" s="34"/>
      <c r="N72" s="34"/>
    </row>
    <row r="73" spans="1:14" ht="43.5" customHeight="1" x14ac:dyDescent="0.25">
      <c r="A73" s="12">
        <v>7</v>
      </c>
      <c r="B73" s="54">
        <v>4</v>
      </c>
      <c r="C73" s="55" t="s">
        <v>180</v>
      </c>
      <c r="D73" s="55" t="s">
        <v>158</v>
      </c>
      <c r="E73" s="55" t="s">
        <v>130</v>
      </c>
      <c r="F73" s="55" t="s">
        <v>21</v>
      </c>
      <c r="G73" s="91">
        <v>2</v>
      </c>
      <c r="H73" s="91">
        <v>1</v>
      </c>
      <c r="I73" s="91">
        <f>J73*3</f>
        <v>18</v>
      </c>
      <c r="J73" s="91">
        <v>6</v>
      </c>
      <c r="K73" s="87" t="s">
        <v>18</v>
      </c>
      <c r="L73" s="87" t="s">
        <v>47</v>
      </c>
      <c r="M73" s="55"/>
      <c r="N73" s="51" t="s">
        <v>124</v>
      </c>
    </row>
    <row r="74" spans="1:14" ht="43.5" customHeight="1" x14ac:dyDescent="0.25">
      <c r="A74" s="12"/>
      <c r="B74" s="54">
        <v>4</v>
      </c>
      <c r="C74" s="55" t="s">
        <v>181</v>
      </c>
      <c r="D74" s="55" t="s">
        <v>156</v>
      </c>
      <c r="E74" s="65" t="s">
        <v>131</v>
      </c>
      <c r="F74" s="55" t="s">
        <v>13</v>
      </c>
      <c r="G74" s="91">
        <v>1</v>
      </c>
      <c r="H74" s="91">
        <v>2</v>
      </c>
      <c r="I74" s="91">
        <f>J74*3</f>
        <v>18</v>
      </c>
      <c r="J74" s="91">
        <v>6</v>
      </c>
      <c r="K74" s="87" t="s">
        <v>19</v>
      </c>
      <c r="L74" s="87" t="s">
        <v>47</v>
      </c>
      <c r="M74" s="55"/>
      <c r="N74" s="51" t="s">
        <v>124</v>
      </c>
    </row>
    <row r="75" spans="1:14" ht="43.5" customHeight="1" x14ac:dyDescent="0.25">
      <c r="A75" s="62">
        <f>G75+H75</f>
        <v>20</v>
      </c>
      <c r="B75" s="47"/>
      <c r="C75" s="48"/>
      <c r="D75" s="48"/>
      <c r="E75" s="48"/>
      <c r="F75" s="48"/>
      <c r="G75" s="63">
        <f>G71+G72+G73+G36</f>
        <v>12</v>
      </c>
      <c r="H75" s="63">
        <f>H71+H72+H73+H36</f>
        <v>8</v>
      </c>
      <c r="I75" s="63">
        <f>I71+I72+I73+I36</f>
        <v>99</v>
      </c>
      <c r="J75" s="63">
        <f>J71+J72+J73+J36</f>
        <v>33</v>
      </c>
      <c r="K75" s="63"/>
      <c r="L75" s="63"/>
      <c r="M75" s="48"/>
      <c r="N75" s="48"/>
    </row>
    <row r="76" spans="1:14" ht="43.5" customHeight="1" x14ac:dyDescent="0.25">
      <c r="A76" s="56"/>
      <c r="B76" s="41"/>
      <c r="C76" s="42"/>
      <c r="D76" s="42"/>
      <c r="E76" s="42"/>
      <c r="F76" s="42"/>
      <c r="G76" s="64">
        <f>G17+G25+G70+G75</f>
        <v>40</v>
      </c>
      <c r="H76" s="64">
        <f>H17+H25+H70+H75</f>
        <v>45</v>
      </c>
      <c r="I76" s="64">
        <f>I17+I25+I70+I75</f>
        <v>360</v>
      </c>
      <c r="J76" s="64">
        <f>J17+J25+J70+J75</f>
        <v>120</v>
      </c>
      <c r="K76" s="64"/>
      <c r="L76" s="64"/>
      <c r="M76" s="42"/>
      <c r="N76" s="13"/>
    </row>
    <row r="77" spans="1:14" x14ac:dyDescent="0.25">
      <c r="A77" s="12"/>
      <c r="B77" s="15"/>
      <c r="C77" s="18"/>
      <c r="D77" s="18"/>
      <c r="E77" s="44"/>
      <c r="F77" s="18"/>
      <c r="G77" s="45"/>
      <c r="H77" s="45"/>
      <c r="I77" s="45"/>
      <c r="J77" s="46"/>
      <c r="K77" s="15"/>
      <c r="L77" s="15"/>
      <c r="M77" s="18"/>
      <c r="N77" s="13"/>
    </row>
    <row r="78" spans="1:14" x14ac:dyDescent="0.25">
      <c r="A78" s="12"/>
      <c r="B78" s="15"/>
      <c r="C78" s="18"/>
      <c r="D78" s="18"/>
      <c r="E78" s="44"/>
      <c r="F78" s="18"/>
      <c r="G78" s="45"/>
      <c r="H78" s="45"/>
      <c r="I78" s="45"/>
      <c r="J78" s="46"/>
      <c r="K78" s="15"/>
      <c r="L78" s="15"/>
      <c r="M78" s="18"/>
      <c r="N78" s="13"/>
    </row>
    <row r="79" spans="1:14" x14ac:dyDescent="0.25">
      <c r="A79" s="12"/>
      <c r="B79" s="15"/>
      <c r="C79" s="18"/>
      <c r="D79" s="18"/>
      <c r="E79" s="44"/>
      <c r="F79" s="18"/>
      <c r="G79" s="45"/>
      <c r="H79" s="45"/>
      <c r="I79" s="45"/>
      <c r="J79" s="46"/>
      <c r="K79" s="15"/>
      <c r="L79" s="15"/>
      <c r="M79" s="18"/>
      <c r="N79" s="13"/>
    </row>
    <row r="80" spans="1:14" x14ac:dyDescent="0.25">
      <c r="A80" s="12"/>
      <c r="B80" s="15"/>
      <c r="C80" s="18"/>
      <c r="D80" s="18"/>
      <c r="E80" s="44"/>
      <c r="F80" s="18"/>
      <c r="G80" s="45"/>
      <c r="H80" s="45"/>
      <c r="I80" s="49" t="s">
        <v>64</v>
      </c>
      <c r="J80" s="46"/>
      <c r="K80" s="17"/>
      <c r="L80" s="49" t="s">
        <v>65</v>
      </c>
      <c r="M80" s="18"/>
      <c r="N80" s="13"/>
    </row>
    <row r="81" spans="1:14" x14ac:dyDescent="0.25">
      <c r="A81" s="12"/>
      <c r="B81" s="15"/>
      <c r="C81" s="18"/>
      <c r="D81" s="18"/>
      <c r="E81" s="44"/>
      <c r="F81" s="18"/>
      <c r="G81" s="45"/>
      <c r="H81" s="45"/>
      <c r="I81" s="49" t="s">
        <v>62</v>
      </c>
      <c r="J81" s="46"/>
      <c r="K81" s="10"/>
      <c r="L81" s="49" t="s">
        <v>66</v>
      </c>
      <c r="M81" s="18"/>
      <c r="N81" s="13"/>
    </row>
    <row r="82" spans="1:14" x14ac:dyDescent="0.25">
      <c r="A82" s="12"/>
      <c r="B82" s="15"/>
      <c r="C82" s="18"/>
      <c r="D82" s="18"/>
      <c r="E82" s="44"/>
      <c r="F82" s="18"/>
      <c r="G82" s="45"/>
      <c r="H82" s="45"/>
      <c r="I82" s="49" t="s">
        <v>63</v>
      </c>
      <c r="J82" s="46"/>
      <c r="K82" s="10"/>
      <c r="L82" s="49" t="s">
        <v>67</v>
      </c>
      <c r="M82" s="18"/>
      <c r="N82" s="13"/>
    </row>
    <row r="83" spans="1:14" x14ac:dyDescent="0.25">
      <c r="A83" s="12"/>
      <c r="B83" s="15"/>
      <c r="C83" s="18"/>
      <c r="D83" s="18"/>
      <c r="E83" s="44"/>
      <c r="F83" s="18"/>
      <c r="G83" s="45"/>
      <c r="H83" s="45"/>
      <c r="I83" s="49" t="s">
        <v>115</v>
      </c>
      <c r="J83" s="46"/>
      <c r="K83" s="10"/>
      <c r="L83" s="49" t="s">
        <v>68</v>
      </c>
      <c r="M83" s="18"/>
      <c r="N83" s="13"/>
    </row>
    <row r="84" spans="1:14" ht="18.75" x14ac:dyDescent="0.25">
      <c r="A84" s="12"/>
      <c r="B84" s="15"/>
      <c r="C84" s="18"/>
      <c r="D84" s="18"/>
      <c r="E84" s="44"/>
      <c r="F84" s="18"/>
      <c r="G84" s="45"/>
      <c r="H84" s="45"/>
      <c r="I84" s="49" t="s">
        <v>112</v>
      </c>
      <c r="J84" s="46"/>
      <c r="K84" s="10"/>
      <c r="L84" s="10"/>
      <c r="M84" s="18"/>
      <c r="N84" s="13"/>
    </row>
  </sheetData>
  <mergeCells count="8">
    <mergeCell ref="G7:H7"/>
    <mergeCell ref="G8:H8"/>
    <mergeCell ref="G39:H39"/>
    <mergeCell ref="G65:H65"/>
    <mergeCell ref="G66:H66"/>
    <mergeCell ref="G40:H40"/>
    <mergeCell ref="G53:H53"/>
    <mergeCell ref="G52:H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1" fitToHeight="2" orientation="landscape" r:id="rId1"/>
  <headerFooter>
    <oddFooter>&amp;R&amp;N / &amp;P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GTVSZ M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</dc:creator>
  <cp:lastModifiedBy>Németh Péter</cp:lastModifiedBy>
  <cp:lastPrinted>2018-10-09T06:57:24Z</cp:lastPrinted>
  <dcterms:created xsi:type="dcterms:W3CDTF">2013-05-28T08:38:36Z</dcterms:created>
  <dcterms:modified xsi:type="dcterms:W3CDTF">2019-07-15T10:51:56Z</dcterms:modified>
</cp:coreProperties>
</file>